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Veřejné zakázky\2021\3. patro\K odeslání\"/>
    </mc:Choice>
  </mc:AlternateContent>
  <bookViews>
    <workbookView xWindow="240" yWindow="120" windowWidth="18060" windowHeight="7050"/>
  </bookViews>
  <sheets>
    <sheet name="Položkový rozpočet" sheetId="2" r:id="rId1"/>
  </sheets>
  <definedNames>
    <definedName name="_xlnm.Print_Area" localSheetId="0">'Položkový rozpočet'!$A$1:$AA$126</definedName>
  </definedNames>
  <calcPr calcId="152511"/>
</workbook>
</file>

<file path=xl/calcChain.xml><?xml version="1.0" encoding="utf-8"?>
<calcChain xmlns="http://schemas.openxmlformats.org/spreadsheetml/2006/main">
  <c r="AA96" i="2" l="1"/>
  <c r="AA97" i="2" l="1"/>
  <c r="AA98" i="2" s="1"/>
  <c r="AA76" i="2"/>
  <c r="AA77" i="2"/>
  <c r="AA75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I104" i="2" l="1"/>
  <c r="L105" i="2" s="1"/>
  <c r="I108" i="2" s="1"/>
  <c r="AA78" i="2"/>
  <c r="I85" i="2" s="1"/>
  <c r="I86" i="2" s="1"/>
  <c r="I89" i="2" s="1"/>
  <c r="AA52" i="2"/>
  <c r="I60" i="2" s="1"/>
  <c r="I58" i="2" l="1"/>
  <c r="I61" i="2" l="1"/>
  <c r="J114" i="2"/>
  <c r="L115" i="2" l="1"/>
  <c r="J116" i="2" s="1"/>
</calcChain>
</file>

<file path=xl/comments1.xml><?xml version="1.0" encoding="utf-8"?>
<comments xmlns="http://schemas.openxmlformats.org/spreadsheetml/2006/main">
  <authors>
    <author>Zdeněk Sladký</author>
  </authors>
  <commentList>
    <comment ref="B78" authorId="0" shapeId="0">
      <text>
        <r>
          <rPr>
            <b/>
            <sz val="9"/>
            <color indexed="81"/>
            <rFont val="Tahoma"/>
            <family val="2"/>
            <charset val="238"/>
          </rPr>
          <t>Zdeněk Sladký: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<sst xmlns="http://schemas.openxmlformats.org/spreadsheetml/2006/main" count="179" uniqueCount="118">
  <si>
    <t/>
  </si>
  <si>
    <t>Popis položky</t>
  </si>
  <si>
    <t>e-mail: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</si>
  <si>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</si>
  <si>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</si>
  <si>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</si>
  <si>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</si>
  <si>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</si>
  <si>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</si>
  <si>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</si>
  <si>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01595</t>
  </si>
  <si>
    <t>kabelové oko příložkové pro vodiče Cu 7580-08 25/8</t>
  </si>
  <si>
    <t>10.040.372</t>
  </si>
  <si>
    <t>Kryt LZK 15x12 průchodkový</t>
  </si>
  <si>
    <t>KS</t>
  </si>
  <si>
    <t>10.044.220</t>
  </si>
  <si>
    <t>Sádra PBEG elektrikářská á 25kg</t>
  </si>
  <si>
    <t>KG</t>
  </si>
  <si>
    <t>10.055.680</t>
  </si>
  <si>
    <t>Rámeček TIME 3901F-A00110 34</t>
  </si>
  <si>
    <t>10.058.088</t>
  </si>
  <si>
    <t>Lišta LE 60x19,5 vkládací bílá 2m</t>
  </si>
  <si>
    <t>M</t>
  </si>
  <si>
    <t>10.062.254</t>
  </si>
  <si>
    <t>Rámeček TIME 3901F-A00140 01</t>
  </si>
  <si>
    <t>10.069.998</t>
  </si>
  <si>
    <t>Ovladač ELEMENT,TIME 3558E-A00651 01</t>
  </si>
  <si>
    <t>10.070.000</t>
  </si>
  <si>
    <t>Ovladač ELEMENT,TIME 3558E-A00652 01</t>
  </si>
  <si>
    <t>10.070.003</t>
  </si>
  <si>
    <t>Rámeček TIME 3901F-A00110 01</t>
  </si>
  <si>
    <t>10.070.008</t>
  </si>
  <si>
    <t>Rámeček TIME 3901F-A00130 01</t>
  </si>
  <si>
    <t>10.070.014</t>
  </si>
  <si>
    <t>Rámeček TIME 3901F-A00150 01</t>
  </si>
  <si>
    <t>10.079.565</t>
  </si>
  <si>
    <t>Dvojzásuvka PRAKTIK 5518-2069 B IP44</t>
  </si>
  <si>
    <t>10.079.612</t>
  </si>
  <si>
    <t>Dvojzásuvka TIME 5513F-C02357 01</t>
  </si>
  <si>
    <t>10.151.596</t>
  </si>
  <si>
    <t>Lišta LZK 15x12 bílá 2m</t>
  </si>
  <si>
    <t>10.469.150</t>
  </si>
  <si>
    <t>Krabice OBO A11/HF IP54</t>
  </si>
  <si>
    <t>10.811.814</t>
  </si>
  <si>
    <t>1-CXKH-R-J 3x1,5 B2ca,s1,d0</t>
  </si>
  <si>
    <t>10.811.816</t>
  </si>
  <si>
    <t>1-CXKH-R-J 3x2,5 /o/-/ B2cas1d0</t>
  </si>
  <si>
    <t>11.281.616</t>
  </si>
  <si>
    <t>Sví.nouz. CORDELIA CORRIDOR 3W 3h IP44</t>
  </si>
  <si>
    <t>147973</t>
  </si>
  <si>
    <t>JBE Z 5519E-A02357 01 ZÁS.1NÁS.CLON.,BEZŠ., BÍLÁ/LED.BÍLÁ</t>
  </si>
  <si>
    <t>1608</t>
  </si>
  <si>
    <t>JBT S 3558-A91342 SPÍNAČ Č.1/0</t>
  </si>
  <si>
    <t>20044</t>
  </si>
  <si>
    <t>JBT S 3559-A06345 SPÍNAČ BEZŠROUB.Č.6</t>
  </si>
  <si>
    <t>20141</t>
  </si>
  <si>
    <t>JBT S 3559-A05345 SPÍNAČ BEZŠROUB.Č.5</t>
  </si>
  <si>
    <t>34988087</t>
  </si>
  <si>
    <t>JBE Z 5599E-A02357 01 ZÁS.1NÁS.,PŘEP.OCHR.,CLON.,BEZŠ.,BÍLÁ/LED.BÍLÁ</t>
  </si>
  <si>
    <t>4015</t>
  </si>
  <si>
    <t>KO KRABICE KPR 68 73X66MM</t>
  </si>
  <si>
    <t>40997170</t>
  </si>
  <si>
    <t>KO KRYT 8761 KONCOVÝ K LE60</t>
  </si>
  <si>
    <t>40997171</t>
  </si>
  <si>
    <t>KO KRYT 8762 SPOJOVACÍ K LE60</t>
  </si>
  <si>
    <t>40997172</t>
  </si>
  <si>
    <t>KO KRYT 8763 OHYBOVÝ K LE60</t>
  </si>
  <si>
    <t>40997174</t>
  </si>
  <si>
    <t>KO KRYT 8765 ROH VNITŘNÍ K LE60</t>
  </si>
  <si>
    <t>40997175</t>
  </si>
  <si>
    <t>KO KRYT 8766 ROH VNĚJŠÍ K LE60</t>
  </si>
  <si>
    <t>70999348</t>
  </si>
  <si>
    <t>KV CXKH-R-O  3X1,5 NOPOVIC  B2S1D0</t>
  </si>
  <si>
    <t>80977770</t>
  </si>
  <si>
    <t>BEC KONEKTOR IDEAL 72B-2,5 STÁČECÍ (TMAVĚ MODRÁ)</t>
  </si>
  <si>
    <t>80977771</t>
  </si>
  <si>
    <t>BEC KONEKTOR IDEAL 71B-1,5 STÁČECÍ (ŠEDÁ)</t>
  </si>
  <si>
    <t>81262594</t>
  </si>
  <si>
    <t>KO KRABICE KP 68 73X42MM</t>
  </si>
  <si>
    <t>AREL5000RL2KVM4ND</t>
  </si>
  <si>
    <t xml:space="preserve"> / MODUS AREL5000, 2x LED , obdélník,1500mm, mřížka MAT, přisazené/závěsné, LED 840,  NONSELV 250mA nestmívatelný</t>
  </si>
  <si>
    <t>EXAL5000CS3KOPDB/ND</t>
  </si>
  <si>
    <t xml:space="preserve"> / MODUS EXAL5000,  kruh 400mm, LED 830, opálový kryt, přisazené, bílé, nestmívatelné</t>
  </si>
  <si>
    <t>Celkem za materiály:</t>
  </si>
  <si>
    <t>00970</t>
  </si>
  <si>
    <t>rozváděč PR2.2 32A/6kA nacenit a vyrobit přesně podle projektové dokumentace</t>
  </si>
  <si>
    <t>10502</t>
  </si>
  <si>
    <t>rozváděč PR2.3 32A/6kA nacenit a vyrobit přesně podle projektové dokumentace</t>
  </si>
  <si>
    <t>11008</t>
  </si>
  <si>
    <t>rozváděč PR2.1  32A/6kA nacenit a vyrobit přesně podle projektové dokumentace</t>
  </si>
  <si>
    <t>Celkem za dodávky:</t>
  </si>
  <si>
    <t>hod.</t>
  </si>
  <si>
    <t>210100200</t>
  </si>
  <si>
    <t>Úprava rozvaděče-dem. + montáže,úprava instalace</t>
  </si>
  <si>
    <t>Celkem za práci v HZS:</t>
  </si>
  <si>
    <t>Střední průmyslová škola Edvarda Beneše a obchodní akademie Břeclav, příspěvková organizace</t>
  </si>
  <si>
    <t>Rekonstrukce elektroinstalace učeben, kabinetů a chodby 2. a 3. NP  SPŠ - 2. etapa</t>
  </si>
  <si>
    <t>Dodavatel</t>
  </si>
  <si>
    <t>Název firmy:</t>
  </si>
  <si>
    <t>Sídlo:</t>
  </si>
  <si>
    <t>IČO:</t>
  </si>
  <si>
    <t>DIČ:</t>
  </si>
  <si>
    <t>tel.:</t>
  </si>
  <si>
    <t xml:space="preserve"> </t>
  </si>
  <si>
    <t>DPH 21%:</t>
  </si>
  <si>
    <t>Položkový soupis elektromateriálu a rozvaděčů</t>
  </si>
  <si>
    <t xml:space="preserve">  </t>
  </si>
  <si>
    <t>DPH 21%</t>
  </si>
  <si>
    <t>Datum, razítko a podpis dodavatele</t>
  </si>
  <si>
    <t>Celkem  za všechny položky rozpočtu:</t>
  </si>
  <si>
    <t>Práce v HZS - uchazeč doplní pouze jednotkovou cenu</t>
  </si>
  <si>
    <t xml:space="preserve">Bez DPH:    </t>
  </si>
  <si>
    <t xml:space="preserve">Bez DPH:   </t>
  </si>
  <si>
    <t>bez DPH</t>
  </si>
  <si>
    <t>včetně DPH</t>
  </si>
  <si>
    <t>část B: Dodávka elektrorozvaděčů (specifikace) - uchazeč doplní pouze jednotkovou cenu</t>
  </si>
  <si>
    <t>část A: Soupis elektromateriálu - uchazeč doplní pouze jednotkovou cenu</t>
  </si>
  <si>
    <t xml:space="preserve">provozní a technické zajištění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</si>
</sst>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5]#,##0.00;\-#,##0.00"/>
    <numFmt numFmtId="165" formatCode="[$-10405]#,##0;\-#,##0"/>
    <numFmt numFmtId="166" formatCode="#,##0.00\ &quot;Kč&quot;"/>
    <numFmt numFmtId="167" formatCode="#,##0.00\ _K_č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4169E1"/>
      <name val="Tahoma"/>
      <family val="2"/>
      <charset val="238"/>
    </font>
    <font>
      <i/>
      <sz val="12"/>
      <color rgb="FF000000"/>
      <name val="Calibri"/>
      <family val="2"/>
      <charset val="238"/>
    </font>
    <font>
      <b/>
      <u/>
      <sz val="11"/>
      <name val="Calibri"/>
      <family val="2"/>
      <charset val="238"/>
    </font>
    <font>
      <sz val="8.2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.5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6"/>
      <color rgb="FF0000FF"/>
      <name val="Calibri"/>
      <family val="2"/>
      <charset val="238"/>
    </font>
    <font>
      <sz val="16"/>
      <name val="Calibri"/>
      <family val="2"/>
      <charset val="238"/>
    </font>
    <font>
      <sz val="8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2">
    <xf numFmtId="0" fontId="0" fillId="0" borderId="0"/>
    <xf numFmtId="0" fontId="6" fillId="0" borderId="0"/>
  </cellStyleXfs>
  <cellXfs count="11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2" xfId="0" applyFont="1" applyFill="1" applyBorder="1"/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164" fontId="3" fillId="0" borderId="7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horizontal="right" vertical="center" wrapText="1" readingOrder="1"/>
    </xf>
    <xf numFmtId="166" fontId="1" fillId="0" borderId="0" xfId="0" applyNumberFormat="1" applyFont="1" applyFill="1" applyBorder="1"/>
    <xf numFmtId="166" fontId="1" fillId="0" borderId="2" xfId="0" applyNumberFormat="1" applyFont="1" applyFill="1" applyBorder="1"/>
    <xf numFmtId="166" fontId="7" fillId="0" borderId="0" xfId="0" applyNumberFormat="1" applyFont="1" applyFill="1" applyBorder="1"/>
    <xf numFmtId="166" fontId="3" fillId="0" borderId="4" xfId="1" applyNumberFormat="1" applyFont="1" applyFill="1" applyBorder="1" applyAlignment="1">
      <alignment horizontal="right" vertical="top" wrapText="1" readingOrder="1"/>
    </xf>
    <xf numFmtId="166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2" fillId="0" borderId="1" xfId="1" applyNumberFormat="1" applyFont="1" applyFill="1" applyBorder="1" applyAlignment="1">
      <alignment horizontal="right" vertical="center" wrapText="1" readingOrder="1"/>
    </xf>
    <xf numFmtId="0" fontId="18" fillId="0" borderId="1" xfId="1" applyNumberFormat="1" applyFont="1" applyFill="1" applyBorder="1" applyAlignment="1">
      <alignment vertical="top" wrapText="1"/>
    </xf>
    <xf numFmtId="166" fontId="17" fillId="0" borderId="1" xfId="1" applyNumberFormat="1" applyFont="1" applyFill="1" applyBorder="1" applyAlignment="1">
      <alignment horizontal="right" vertical="top" wrapText="1"/>
    </xf>
    <xf numFmtId="166" fontId="17" fillId="0" borderId="5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vertical="top" wrapText="1"/>
    </xf>
    <xf numFmtId="0" fontId="19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166" fontId="2" fillId="0" borderId="0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166" fontId="3" fillId="0" borderId="10" xfId="1" applyNumberFormat="1" applyFont="1" applyFill="1" applyBorder="1" applyAlignment="1">
      <alignment horizontal="right" vertical="top" wrapText="1" readingOrder="1"/>
    </xf>
    <xf numFmtId="164" fontId="3" fillId="0" borderId="11" xfId="1" applyNumberFormat="1" applyFont="1" applyFill="1" applyBorder="1" applyAlignment="1">
      <alignment horizontal="right" vertical="top" wrapText="1" readingOrder="1"/>
    </xf>
    <xf numFmtId="166" fontId="2" fillId="0" borderId="13" xfId="1" applyNumberFormat="1" applyFont="1" applyFill="1" applyBorder="1" applyAlignment="1">
      <alignment horizontal="right" vertical="top" wrapText="1" readingOrder="1"/>
    </xf>
    <xf numFmtId="0" fontId="2" fillId="0" borderId="13" xfId="1" applyNumberFormat="1" applyFont="1" applyFill="1" applyBorder="1" applyAlignment="1">
      <alignment horizontal="right" vertical="top" wrapText="1" readingOrder="1"/>
    </xf>
    <xf numFmtId="0" fontId="17" fillId="0" borderId="5" xfId="1" applyNumberFormat="1" applyFont="1" applyFill="1" applyBorder="1" applyAlignment="1">
      <alignment horizontal="right" vertical="top" wrapText="1"/>
    </xf>
    <xf numFmtId="166" fontId="17" fillId="0" borderId="5" xfId="1" applyNumberFormat="1" applyFont="1" applyFill="1" applyBorder="1" applyAlignment="1">
      <alignment horizontal="right" vertical="top" wrapText="1"/>
    </xf>
    <xf numFmtId="2" fontId="3" fillId="0" borderId="4" xfId="1" applyNumberFormat="1" applyFont="1" applyFill="1" applyBorder="1" applyAlignment="1">
      <alignment horizontal="right" vertical="top" wrapText="1" readingOrder="1"/>
    </xf>
    <xf numFmtId="164" fontId="3" fillId="0" borderId="4" xfId="1" applyNumberFormat="1" applyFont="1" applyFill="1" applyBorder="1" applyAlignment="1">
      <alignment horizontal="right" vertical="top" wrapText="1" readingOrder="1"/>
    </xf>
    <xf numFmtId="0" fontId="21" fillId="0" borderId="0" xfId="1" applyNumberFormat="1" applyFont="1" applyFill="1" applyBorder="1" applyAlignment="1">
      <alignment horizontal="right" vertical="top" wrapText="1" readingOrder="1"/>
    </xf>
    <xf numFmtId="166" fontId="19" fillId="0" borderId="0" xfId="1" applyNumberFormat="1" applyFont="1" applyFill="1" applyBorder="1" applyAlignment="1">
      <alignment horizontal="right" vertical="top" wrapText="1" readingOrder="1"/>
    </xf>
    <xf numFmtId="167" fontId="7" fillId="0" borderId="0" xfId="1" applyNumberFormat="1" applyFont="1" applyFill="1" applyBorder="1" applyAlignment="1">
      <alignment vertical="top" wrapText="1"/>
    </xf>
    <xf numFmtId="0" fontId="20" fillId="0" borderId="0" xfId="1" applyNumberFormat="1" applyFont="1" applyFill="1" applyBorder="1" applyAlignment="1">
      <alignment horizontal="right" vertical="top" wrapText="1" readingOrder="1"/>
    </xf>
    <xf numFmtId="166" fontId="20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0" fontId="2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13" xfId="1" applyNumberFormat="1" applyFont="1" applyFill="1" applyBorder="1" applyAlignment="1">
      <alignment horizontal="right" vertical="top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2" fillId="0" borderId="13" xfId="1" applyNumberFormat="1" applyFont="1" applyFill="1" applyBorder="1" applyAlignment="1">
      <alignment vertical="top" wrapText="1" readingOrder="1"/>
    </xf>
    <xf numFmtId="165" fontId="3" fillId="0" borderId="4" xfId="1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/>
    <xf numFmtId="0" fontId="3" fillId="0" borderId="4" xfId="1" applyNumberFormat="1" applyFont="1" applyFill="1" applyBorder="1" applyAlignment="1">
      <alignment vertical="top" wrapText="1" readingOrder="1"/>
    </xf>
    <xf numFmtId="166" fontId="3" fillId="0" borderId="4" xfId="1" applyNumberFormat="1" applyFont="1" applyFill="1" applyBorder="1" applyAlignment="1" applyProtection="1">
      <alignment horizontal="right" vertical="top" wrapText="1" readingOrder="1"/>
      <protection locked="0"/>
    </xf>
    <xf numFmtId="166" fontId="1" fillId="0" borderId="4" xfId="0" applyNumberFormat="1" applyFont="1" applyFill="1" applyBorder="1" applyProtection="1">
      <protection locked="0"/>
    </xf>
    <xf numFmtId="0" fontId="25" fillId="0" borderId="4" xfId="1" applyNumberFormat="1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" fillId="0" borderId="4" xfId="0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horizontal="right" vertical="top" wrapText="1" readingOrder="1"/>
    </xf>
    <xf numFmtId="0" fontId="1" fillId="0" borderId="1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166" fontId="3" fillId="0" borderId="10" xfId="1" applyNumberFormat="1" applyFont="1" applyFill="1" applyBorder="1" applyAlignment="1" applyProtection="1">
      <alignment horizontal="right" vertical="top" wrapText="1" readingOrder="1"/>
      <protection locked="0"/>
    </xf>
    <xf numFmtId="166" fontId="1" fillId="0" borderId="10" xfId="0" applyNumberFormat="1" applyFont="1" applyFill="1" applyBorder="1" applyProtection="1">
      <protection locked="0"/>
    </xf>
    <xf numFmtId="0" fontId="3" fillId="0" borderId="12" xfId="1" applyNumberFormat="1" applyFont="1" applyFill="1" applyBorder="1" applyAlignment="1">
      <alignment vertical="top" wrapText="1" readingOrder="1"/>
    </xf>
    <xf numFmtId="0" fontId="1" fillId="0" borderId="10" xfId="0" applyFont="1" applyFill="1" applyBorder="1"/>
    <xf numFmtId="0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 readingOrder="1"/>
    </xf>
    <xf numFmtId="0" fontId="7" fillId="0" borderId="0" xfId="1" applyNumberFormat="1" applyFont="1" applyFill="1" applyBorder="1" applyAlignment="1">
      <alignment vertical="top" wrapText="1"/>
    </xf>
    <xf numFmtId="0" fontId="23" fillId="0" borderId="0" xfId="1" applyNumberFormat="1" applyFont="1" applyFill="1" applyBorder="1" applyAlignment="1">
      <alignment horizontal="center" vertical="top" wrapText="1" readingOrder="1"/>
    </xf>
    <xf numFmtId="0" fontId="24" fillId="0" borderId="0" xfId="0" applyFont="1" applyFill="1" applyBorder="1"/>
    <xf numFmtId="0" fontId="13" fillId="0" borderId="0" xfId="0" applyFont="1" applyFill="1" applyBorder="1" applyAlignment="1">
      <alignment horizontal="right"/>
    </xf>
    <xf numFmtId="166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right" vertical="top" wrapText="1" readingOrder="1"/>
    </xf>
    <xf numFmtId="166" fontId="3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3" fillId="0" borderId="4" xfId="1" applyNumberFormat="1" applyFont="1" applyFill="1" applyBorder="1" applyAlignment="1">
      <alignment horizontal="right" vertical="top" wrapText="1" readingOrder="1"/>
    </xf>
    <xf numFmtId="0" fontId="3" fillId="0" borderId="6" xfId="1" applyNumberFormat="1" applyFont="1" applyFill="1" applyBorder="1" applyAlignment="1">
      <alignment vertical="top" wrapText="1" readingOrder="1"/>
    </xf>
    <xf numFmtId="0" fontId="17" fillId="0" borderId="8" xfId="1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11" fillId="0" borderId="6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 applyProtection="1">
      <protection locked="0"/>
    </xf>
    <xf numFmtId="0" fontId="23" fillId="0" borderId="3" xfId="1" applyNumberFormat="1" applyFont="1" applyFill="1" applyBorder="1" applyAlignment="1">
      <alignment horizontal="center" vertical="center" readingOrder="1"/>
    </xf>
    <xf numFmtId="0" fontId="24" fillId="0" borderId="3" xfId="0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1" fillId="0" borderId="2" xfId="0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 applyProtection="1">
      <protection locked="0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7" fillId="0" borderId="1" xfId="1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right" vertical="top" wrapText="1"/>
    </xf>
    <xf numFmtId="0" fontId="17" fillId="0" borderId="5" xfId="1" applyNumberFormat="1" applyFont="1" applyFill="1" applyBorder="1" applyAlignment="1">
      <alignment horizontal="right" vertical="top" wrapText="1"/>
    </xf>
    <xf numFmtId="0" fontId="17" fillId="0" borderId="5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/>
    <xf numFmtId="0" fontId="14" fillId="0" borderId="0" xfId="1" applyNumberFormat="1" applyFont="1" applyFill="1" applyBorder="1" applyAlignment="1">
      <alignment horizontal="right"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5"/>
  <sheetViews>
    <sheetView showGridLines="0" tabSelected="1" view="pageBreakPreview" topLeftCell="B1" zoomScaleNormal="110" zoomScaleSheetLayoutView="100" workbookViewId="0">
      <selection activeCell="I6" sqref="I6:AA6"/>
    </sheetView>
  </sheetViews>
  <sheetFormatPr defaultRowHeight="15" x14ac:dyDescent="0.25"/>
  <cols>
    <col min="1" max="1" width="0.5703125" hidden="1" customWidth="1"/>
    <col min="2" max="2" width="0.42578125" customWidth="1"/>
    <col min="3" max="3" width="4.7109375" customWidth="1"/>
    <col min="4" max="4" width="1.28515625" customWidth="1"/>
    <col min="5" max="5" width="0" hidden="1" customWidth="1"/>
    <col min="6" max="6" width="3.85546875" customWidth="1"/>
    <col min="7" max="7" width="1.28515625" customWidth="1"/>
    <col min="8" max="8" width="0.7109375" customWidth="1"/>
    <col min="9" max="9" width="2.85546875" customWidth="1"/>
    <col min="10" max="10" width="0.85546875" customWidth="1"/>
    <col min="11" max="11" width="0" hidden="1" customWidth="1"/>
    <col min="12" max="12" width="8.5703125" customWidth="1"/>
    <col min="13" max="13" width="5.140625" customWidth="1"/>
    <col min="14" max="14" width="4.140625" customWidth="1"/>
    <col min="15" max="15" width="0" hidden="1" customWidth="1"/>
    <col min="16" max="16" width="2.7109375" customWidth="1"/>
    <col min="17" max="17" width="3.7109375" customWidth="1"/>
    <col min="18" max="18" width="3.42578125" customWidth="1"/>
    <col min="19" max="19" width="0.85546875" customWidth="1"/>
    <col min="20" max="20" width="71" customWidth="1"/>
    <col min="21" max="21" width="9.28515625" customWidth="1"/>
    <col min="22" max="22" width="1.42578125" customWidth="1"/>
    <col min="23" max="23" width="2.7109375" customWidth="1"/>
    <col min="24" max="24" width="7.85546875" customWidth="1"/>
    <col min="25" max="25" width="5.28515625" customWidth="1"/>
    <col min="26" max="26" width="0.42578125" customWidth="1"/>
    <col min="27" max="27" width="11.140625" style="11" customWidth="1"/>
    <col min="28" max="28" width="10.5703125" customWidth="1"/>
  </cols>
  <sheetData>
    <row r="1" spans="1:27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6" t="s">
        <v>95</v>
      </c>
      <c r="Q1" s="96"/>
      <c r="R1" s="96"/>
      <c r="S1" s="96"/>
      <c r="T1" s="96"/>
      <c r="U1" s="96"/>
      <c r="V1" s="97"/>
      <c r="W1" s="97"/>
      <c r="X1" s="97"/>
      <c r="Y1" s="3"/>
      <c r="Z1" s="3"/>
    </row>
    <row r="2" spans="1:27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4" t="s">
        <v>96</v>
      </c>
      <c r="Q2" s="94"/>
      <c r="R2" s="94"/>
      <c r="S2" s="94"/>
      <c r="T2" s="94"/>
      <c r="U2" s="95"/>
      <c r="V2" s="95"/>
      <c r="W2" s="95"/>
      <c r="X2" s="95"/>
      <c r="Y2" s="3"/>
      <c r="Z2" s="3"/>
    </row>
    <row r="3" spans="1:27" ht="15" customHeight="1" x14ac:dyDescent="0.2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98" t="s">
        <v>105</v>
      </c>
      <c r="Q3" s="99"/>
      <c r="R3" s="99"/>
      <c r="S3" s="99"/>
      <c r="T3" s="99"/>
      <c r="U3" s="99"/>
      <c r="V3" s="99"/>
      <c r="W3" s="99"/>
      <c r="X3" s="99"/>
      <c r="Y3" s="4"/>
      <c r="Z3" s="4"/>
      <c r="AA3" s="12"/>
    </row>
    <row r="4" spans="1:27" s="3" customFormat="1" ht="18.399999999999999" customHeight="1" x14ac:dyDescent="0.25">
      <c r="H4" s="6"/>
      <c r="AA4" s="13"/>
    </row>
    <row r="5" spans="1:27" s="3" customFormat="1" ht="18.399999999999999" customHeight="1" x14ac:dyDescent="0.25">
      <c r="C5" s="7" t="s">
        <v>97</v>
      </c>
      <c r="H5" s="6"/>
      <c r="AA5" s="13"/>
    </row>
    <row r="6" spans="1:27" s="3" customFormat="1" ht="18.399999999999999" customHeight="1" x14ac:dyDescent="0.25">
      <c r="C6" s="3" t="s">
        <v>98</v>
      </c>
      <c r="H6" s="6"/>
      <c r="I6" s="10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s="3" customFormat="1" ht="18.399999999999999" customHeight="1" x14ac:dyDescent="0.25">
      <c r="C7" s="3" t="s">
        <v>99</v>
      </c>
      <c r="H7" s="6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7" s="3" customFormat="1" ht="18.399999999999999" customHeight="1" x14ac:dyDescent="0.25">
      <c r="C8" s="3" t="s">
        <v>100</v>
      </c>
      <c r="H8" s="6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9" spans="1:27" s="3" customFormat="1" ht="18.399999999999999" customHeight="1" x14ac:dyDescent="0.25">
      <c r="C9" s="3" t="s">
        <v>101</v>
      </c>
      <c r="H9" s="6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</row>
    <row r="10" spans="1:27" s="3" customFormat="1" ht="18.399999999999999" customHeight="1" x14ac:dyDescent="0.25">
      <c r="C10" s="3" t="s">
        <v>2</v>
      </c>
      <c r="H10" s="6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</row>
    <row r="11" spans="1:27" s="3" customFormat="1" ht="18.399999999999999" customHeight="1" x14ac:dyDescent="0.25">
      <c r="C11" s="3" t="s">
        <v>102</v>
      </c>
      <c r="H11" s="6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s="3" customFormat="1" ht="18.399999999999999" customHeight="1" x14ac:dyDescent="0.25">
      <c r="H12" s="6"/>
      <c r="AA12" s="13"/>
    </row>
    <row r="14" spans="1:27" s="27" customFormat="1" ht="30" customHeight="1" x14ac:dyDescent="0.25">
      <c r="B14" s="92" t="s">
        <v>116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ht="22.5" x14ac:dyDescent="0.25">
      <c r="B15" s="89" t="s">
        <v>3</v>
      </c>
      <c r="C15" s="80"/>
      <c r="D15" s="90" t="s">
        <v>4</v>
      </c>
      <c r="E15" s="80"/>
      <c r="F15" s="80"/>
      <c r="G15" s="80"/>
      <c r="H15" s="80"/>
      <c r="I15" s="80"/>
      <c r="J15" s="80"/>
      <c r="K15" s="80"/>
      <c r="L15" s="80"/>
      <c r="M15" s="90" t="s">
        <v>1</v>
      </c>
      <c r="N15" s="80"/>
      <c r="O15" s="80"/>
      <c r="P15" s="80"/>
      <c r="Q15" s="80"/>
      <c r="R15" s="80"/>
      <c r="S15" s="80"/>
      <c r="T15" s="80"/>
      <c r="U15" s="89" t="s">
        <v>5</v>
      </c>
      <c r="V15" s="80"/>
      <c r="W15" s="80"/>
      <c r="X15" s="25" t="s">
        <v>6</v>
      </c>
      <c r="Y15" s="90" t="s">
        <v>7</v>
      </c>
      <c r="Z15" s="80"/>
      <c r="AA15" s="26" t="s">
        <v>8</v>
      </c>
    </row>
    <row r="16" spans="1:27" x14ac:dyDescent="0.25">
      <c r="B16" s="84">
        <v>1</v>
      </c>
      <c r="C16" s="53"/>
      <c r="D16" s="54" t="s">
        <v>10</v>
      </c>
      <c r="E16" s="53"/>
      <c r="F16" s="53"/>
      <c r="G16" s="53"/>
      <c r="H16" s="53"/>
      <c r="I16" s="53"/>
      <c r="J16" s="53"/>
      <c r="K16" s="53"/>
      <c r="L16" s="53"/>
      <c r="M16" s="54" t="s">
        <v>11</v>
      </c>
      <c r="N16" s="53"/>
      <c r="O16" s="53"/>
      <c r="P16" s="53"/>
      <c r="Q16" s="53"/>
      <c r="R16" s="53"/>
      <c r="S16" s="53"/>
      <c r="T16" s="53"/>
      <c r="U16" s="55"/>
      <c r="V16" s="56"/>
      <c r="W16" s="56"/>
      <c r="X16" s="8">
        <v>48</v>
      </c>
      <c r="Y16" s="85" t="s">
        <v>9</v>
      </c>
      <c r="Z16" s="53"/>
      <c r="AA16" s="14">
        <f>U16*X16</f>
        <v>0</v>
      </c>
    </row>
    <row r="17" spans="2:27" x14ac:dyDescent="0.25">
      <c r="B17" s="84">
        <v>2</v>
      </c>
      <c r="C17" s="53"/>
      <c r="D17" s="54" t="s">
        <v>12</v>
      </c>
      <c r="E17" s="53"/>
      <c r="F17" s="53"/>
      <c r="G17" s="53"/>
      <c r="H17" s="53"/>
      <c r="I17" s="53"/>
      <c r="J17" s="53"/>
      <c r="K17" s="53"/>
      <c r="L17" s="53"/>
      <c r="M17" s="54" t="s">
        <v>13</v>
      </c>
      <c r="N17" s="53"/>
      <c r="O17" s="53"/>
      <c r="P17" s="53"/>
      <c r="Q17" s="53"/>
      <c r="R17" s="53"/>
      <c r="S17" s="53"/>
      <c r="T17" s="53"/>
      <c r="U17" s="55"/>
      <c r="V17" s="56"/>
      <c r="W17" s="56"/>
      <c r="X17" s="8">
        <v>43</v>
      </c>
      <c r="Y17" s="85" t="s">
        <v>14</v>
      </c>
      <c r="Z17" s="53"/>
      <c r="AA17" s="14">
        <f t="shared" ref="AA17:AA51" si="0">U17*X17</f>
        <v>0</v>
      </c>
    </row>
    <row r="18" spans="2:27" x14ac:dyDescent="0.25">
      <c r="B18" s="84">
        <v>3</v>
      </c>
      <c r="C18" s="53"/>
      <c r="D18" s="54" t="s">
        <v>15</v>
      </c>
      <c r="E18" s="53"/>
      <c r="F18" s="53"/>
      <c r="G18" s="53"/>
      <c r="H18" s="53"/>
      <c r="I18" s="53"/>
      <c r="J18" s="53"/>
      <c r="K18" s="53"/>
      <c r="L18" s="53"/>
      <c r="M18" s="54" t="s">
        <v>16</v>
      </c>
      <c r="N18" s="53"/>
      <c r="O18" s="53"/>
      <c r="P18" s="53"/>
      <c r="Q18" s="53"/>
      <c r="R18" s="53"/>
      <c r="S18" s="53"/>
      <c r="T18" s="53"/>
      <c r="U18" s="55"/>
      <c r="V18" s="56"/>
      <c r="W18" s="56"/>
      <c r="X18" s="8">
        <v>25</v>
      </c>
      <c r="Y18" s="85" t="s">
        <v>17</v>
      </c>
      <c r="Z18" s="53"/>
      <c r="AA18" s="14">
        <f t="shared" si="0"/>
        <v>0</v>
      </c>
    </row>
    <row r="19" spans="2:27" x14ac:dyDescent="0.25">
      <c r="B19" s="84">
        <v>4</v>
      </c>
      <c r="C19" s="53"/>
      <c r="D19" s="54" t="s">
        <v>18</v>
      </c>
      <c r="E19" s="53"/>
      <c r="F19" s="53"/>
      <c r="G19" s="53"/>
      <c r="H19" s="53"/>
      <c r="I19" s="53"/>
      <c r="J19" s="53"/>
      <c r="K19" s="53"/>
      <c r="L19" s="53"/>
      <c r="M19" s="54" t="s">
        <v>19</v>
      </c>
      <c r="N19" s="53"/>
      <c r="O19" s="53"/>
      <c r="P19" s="53"/>
      <c r="Q19" s="53"/>
      <c r="R19" s="53"/>
      <c r="S19" s="53"/>
      <c r="T19" s="53"/>
      <c r="U19" s="55"/>
      <c r="V19" s="56"/>
      <c r="W19" s="56"/>
      <c r="X19" s="8">
        <v>17</v>
      </c>
      <c r="Y19" s="85" t="s">
        <v>14</v>
      </c>
      <c r="Z19" s="53"/>
      <c r="AA19" s="14">
        <f t="shared" si="0"/>
        <v>0</v>
      </c>
    </row>
    <row r="20" spans="2:27" x14ac:dyDescent="0.25">
      <c r="B20" s="84">
        <v>5</v>
      </c>
      <c r="C20" s="53"/>
      <c r="D20" s="54" t="s">
        <v>20</v>
      </c>
      <c r="E20" s="53"/>
      <c r="F20" s="53"/>
      <c r="G20" s="53"/>
      <c r="H20" s="53"/>
      <c r="I20" s="53"/>
      <c r="J20" s="53"/>
      <c r="K20" s="53"/>
      <c r="L20" s="53"/>
      <c r="M20" s="54" t="s">
        <v>21</v>
      </c>
      <c r="N20" s="53"/>
      <c r="O20" s="53"/>
      <c r="P20" s="53"/>
      <c r="Q20" s="53"/>
      <c r="R20" s="53"/>
      <c r="S20" s="53"/>
      <c r="T20" s="53"/>
      <c r="U20" s="55"/>
      <c r="V20" s="56"/>
      <c r="W20" s="56"/>
      <c r="X20" s="8">
        <v>106</v>
      </c>
      <c r="Y20" s="85" t="s">
        <v>22</v>
      </c>
      <c r="Z20" s="53"/>
      <c r="AA20" s="14">
        <f t="shared" si="0"/>
        <v>0</v>
      </c>
    </row>
    <row r="21" spans="2:27" x14ac:dyDescent="0.25">
      <c r="B21" s="84">
        <v>6</v>
      </c>
      <c r="C21" s="53"/>
      <c r="D21" s="54" t="s">
        <v>23</v>
      </c>
      <c r="E21" s="53"/>
      <c r="F21" s="53"/>
      <c r="G21" s="53"/>
      <c r="H21" s="53"/>
      <c r="I21" s="53"/>
      <c r="J21" s="53"/>
      <c r="K21" s="53"/>
      <c r="L21" s="53"/>
      <c r="M21" s="54" t="s">
        <v>24</v>
      </c>
      <c r="N21" s="53"/>
      <c r="O21" s="53"/>
      <c r="P21" s="53"/>
      <c r="Q21" s="53"/>
      <c r="R21" s="53"/>
      <c r="S21" s="53"/>
      <c r="T21" s="53"/>
      <c r="U21" s="55"/>
      <c r="V21" s="56"/>
      <c r="W21" s="56"/>
      <c r="X21" s="8">
        <v>15</v>
      </c>
      <c r="Y21" s="85" t="s">
        <v>14</v>
      </c>
      <c r="Z21" s="53"/>
      <c r="AA21" s="14">
        <f t="shared" si="0"/>
        <v>0</v>
      </c>
    </row>
    <row r="22" spans="2:27" x14ac:dyDescent="0.25">
      <c r="B22" s="84">
        <v>7</v>
      </c>
      <c r="C22" s="53"/>
      <c r="D22" s="54" t="s">
        <v>25</v>
      </c>
      <c r="E22" s="53"/>
      <c r="F22" s="53"/>
      <c r="G22" s="53"/>
      <c r="H22" s="53"/>
      <c r="I22" s="53"/>
      <c r="J22" s="53"/>
      <c r="K22" s="53"/>
      <c r="L22" s="53"/>
      <c r="M22" s="54" t="s">
        <v>26</v>
      </c>
      <c r="N22" s="53"/>
      <c r="O22" s="53"/>
      <c r="P22" s="53"/>
      <c r="Q22" s="53"/>
      <c r="R22" s="53"/>
      <c r="S22" s="53"/>
      <c r="T22" s="53"/>
      <c r="U22" s="55"/>
      <c r="V22" s="56"/>
      <c r="W22" s="56"/>
      <c r="X22" s="8">
        <v>18</v>
      </c>
      <c r="Y22" s="85" t="s">
        <v>14</v>
      </c>
      <c r="Z22" s="53"/>
      <c r="AA22" s="14">
        <f t="shared" si="0"/>
        <v>0</v>
      </c>
    </row>
    <row r="23" spans="2:27" x14ac:dyDescent="0.25">
      <c r="B23" s="84">
        <v>8</v>
      </c>
      <c r="C23" s="53"/>
      <c r="D23" s="54" t="s">
        <v>27</v>
      </c>
      <c r="E23" s="53"/>
      <c r="F23" s="53"/>
      <c r="G23" s="53"/>
      <c r="H23" s="53"/>
      <c r="I23" s="53"/>
      <c r="J23" s="53"/>
      <c r="K23" s="53"/>
      <c r="L23" s="53"/>
      <c r="M23" s="54" t="s">
        <v>28</v>
      </c>
      <c r="N23" s="53"/>
      <c r="O23" s="53"/>
      <c r="P23" s="53"/>
      <c r="Q23" s="53"/>
      <c r="R23" s="53"/>
      <c r="S23" s="53"/>
      <c r="T23" s="53"/>
      <c r="U23" s="55"/>
      <c r="V23" s="56"/>
      <c r="W23" s="56"/>
      <c r="X23" s="8">
        <v>14</v>
      </c>
      <c r="Y23" s="85" t="s">
        <v>14</v>
      </c>
      <c r="Z23" s="53"/>
      <c r="AA23" s="14">
        <f t="shared" si="0"/>
        <v>0</v>
      </c>
    </row>
    <row r="24" spans="2:27" x14ac:dyDescent="0.25">
      <c r="B24" s="84">
        <v>9</v>
      </c>
      <c r="C24" s="53"/>
      <c r="D24" s="54" t="s">
        <v>29</v>
      </c>
      <c r="E24" s="53"/>
      <c r="F24" s="53"/>
      <c r="G24" s="53"/>
      <c r="H24" s="53"/>
      <c r="I24" s="53"/>
      <c r="J24" s="53"/>
      <c r="K24" s="53"/>
      <c r="L24" s="53"/>
      <c r="M24" s="54" t="s">
        <v>30</v>
      </c>
      <c r="N24" s="53"/>
      <c r="O24" s="53"/>
      <c r="P24" s="53"/>
      <c r="Q24" s="53"/>
      <c r="R24" s="53"/>
      <c r="S24" s="53"/>
      <c r="T24" s="53"/>
      <c r="U24" s="55"/>
      <c r="V24" s="56"/>
      <c r="W24" s="56"/>
      <c r="X24" s="8">
        <v>3</v>
      </c>
      <c r="Y24" s="85" t="s">
        <v>14</v>
      </c>
      <c r="Z24" s="53"/>
      <c r="AA24" s="14">
        <f t="shared" si="0"/>
        <v>0</v>
      </c>
    </row>
    <row r="25" spans="2:27" x14ac:dyDescent="0.25">
      <c r="B25" s="84">
        <v>10</v>
      </c>
      <c r="C25" s="53"/>
      <c r="D25" s="54" t="s">
        <v>29</v>
      </c>
      <c r="E25" s="53"/>
      <c r="F25" s="53"/>
      <c r="G25" s="53"/>
      <c r="H25" s="53"/>
      <c r="I25" s="53"/>
      <c r="J25" s="53"/>
      <c r="K25" s="53"/>
      <c r="L25" s="53"/>
      <c r="M25" s="54" t="s">
        <v>30</v>
      </c>
      <c r="N25" s="53"/>
      <c r="O25" s="53"/>
      <c r="P25" s="53"/>
      <c r="Q25" s="53"/>
      <c r="R25" s="53"/>
      <c r="S25" s="53"/>
      <c r="T25" s="53"/>
      <c r="U25" s="55"/>
      <c r="V25" s="56"/>
      <c r="W25" s="56"/>
      <c r="X25" s="8">
        <v>14</v>
      </c>
      <c r="Y25" s="85" t="s">
        <v>14</v>
      </c>
      <c r="Z25" s="53"/>
      <c r="AA25" s="14">
        <f t="shared" si="0"/>
        <v>0</v>
      </c>
    </row>
    <row r="26" spans="2:27" x14ac:dyDescent="0.25">
      <c r="B26" s="84">
        <v>11</v>
      </c>
      <c r="C26" s="53"/>
      <c r="D26" s="54" t="s">
        <v>31</v>
      </c>
      <c r="E26" s="53"/>
      <c r="F26" s="53"/>
      <c r="G26" s="53"/>
      <c r="H26" s="53"/>
      <c r="I26" s="53"/>
      <c r="J26" s="53"/>
      <c r="K26" s="53"/>
      <c r="L26" s="53"/>
      <c r="M26" s="54" t="s">
        <v>32</v>
      </c>
      <c r="N26" s="53"/>
      <c r="O26" s="53"/>
      <c r="P26" s="53"/>
      <c r="Q26" s="53"/>
      <c r="R26" s="53"/>
      <c r="S26" s="53"/>
      <c r="T26" s="53"/>
      <c r="U26" s="55"/>
      <c r="V26" s="56"/>
      <c r="W26" s="56"/>
      <c r="X26" s="8">
        <v>16</v>
      </c>
      <c r="Y26" s="85" t="s">
        <v>14</v>
      </c>
      <c r="Z26" s="53"/>
      <c r="AA26" s="14">
        <f t="shared" si="0"/>
        <v>0</v>
      </c>
    </row>
    <row r="27" spans="2:27" x14ac:dyDescent="0.25">
      <c r="B27" s="84">
        <v>12</v>
      </c>
      <c r="C27" s="53"/>
      <c r="D27" s="54" t="s">
        <v>33</v>
      </c>
      <c r="E27" s="53"/>
      <c r="F27" s="53"/>
      <c r="G27" s="53"/>
      <c r="H27" s="53"/>
      <c r="I27" s="53"/>
      <c r="J27" s="53"/>
      <c r="K27" s="53"/>
      <c r="L27" s="53"/>
      <c r="M27" s="54" t="s">
        <v>34</v>
      </c>
      <c r="N27" s="53"/>
      <c r="O27" s="53"/>
      <c r="P27" s="53"/>
      <c r="Q27" s="53"/>
      <c r="R27" s="53"/>
      <c r="S27" s="53"/>
      <c r="T27" s="53"/>
      <c r="U27" s="55"/>
      <c r="V27" s="56"/>
      <c r="W27" s="56"/>
      <c r="X27" s="8">
        <v>11</v>
      </c>
      <c r="Y27" s="85" t="s">
        <v>14</v>
      </c>
      <c r="Z27" s="53"/>
      <c r="AA27" s="14">
        <f t="shared" si="0"/>
        <v>0</v>
      </c>
    </row>
    <row r="28" spans="2:27" x14ac:dyDescent="0.25">
      <c r="B28" s="84">
        <v>13</v>
      </c>
      <c r="C28" s="53"/>
      <c r="D28" s="54" t="s">
        <v>35</v>
      </c>
      <c r="E28" s="53"/>
      <c r="F28" s="53"/>
      <c r="G28" s="53"/>
      <c r="H28" s="53"/>
      <c r="I28" s="53"/>
      <c r="J28" s="53"/>
      <c r="K28" s="53"/>
      <c r="L28" s="53"/>
      <c r="M28" s="54" t="s">
        <v>36</v>
      </c>
      <c r="N28" s="53"/>
      <c r="O28" s="53"/>
      <c r="P28" s="53"/>
      <c r="Q28" s="53"/>
      <c r="R28" s="53"/>
      <c r="S28" s="53"/>
      <c r="T28" s="53"/>
      <c r="U28" s="55"/>
      <c r="V28" s="56"/>
      <c r="W28" s="56"/>
      <c r="X28" s="8">
        <v>9</v>
      </c>
      <c r="Y28" s="85" t="s">
        <v>14</v>
      </c>
      <c r="Z28" s="53"/>
      <c r="AA28" s="14">
        <f t="shared" si="0"/>
        <v>0</v>
      </c>
    </row>
    <row r="29" spans="2:27" x14ac:dyDescent="0.25">
      <c r="B29" s="84">
        <v>14</v>
      </c>
      <c r="C29" s="53"/>
      <c r="D29" s="54" t="s">
        <v>37</v>
      </c>
      <c r="E29" s="53"/>
      <c r="F29" s="53"/>
      <c r="G29" s="53"/>
      <c r="H29" s="53"/>
      <c r="I29" s="53"/>
      <c r="J29" s="53"/>
      <c r="K29" s="53"/>
      <c r="L29" s="53"/>
      <c r="M29" s="54" t="s">
        <v>38</v>
      </c>
      <c r="N29" s="53"/>
      <c r="O29" s="53"/>
      <c r="P29" s="53"/>
      <c r="Q29" s="53"/>
      <c r="R29" s="53"/>
      <c r="S29" s="53"/>
      <c r="T29" s="53"/>
      <c r="U29" s="55"/>
      <c r="V29" s="56"/>
      <c r="W29" s="56"/>
      <c r="X29" s="8">
        <v>22</v>
      </c>
      <c r="Y29" s="85" t="s">
        <v>14</v>
      </c>
      <c r="Z29" s="53"/>
      <c r="AA29" s="14">
        <f t="shared" si="0"/>
        <v>0</v>
      </c>
    </row>
    <row r="30" spans="2:27" x14ac:dyDescent="0.25">
      <c r="B30" s="84">
        <v>15</v>
      </c>
      <c r="C30" s="53"/>
      <c r="D30" s="54" t="s">
        <v>39</v>
      </c>
      <c r="E30" s="53"/>
      <c r="F30" s="53"/>
      <c r="G30" s="53"/>
      <c r="H30" s="53"/>
      <c r="I30" s="53"/>
      <c r="J30" s="53"/>
      <c r="K30" s="53"/>
      <c r="L30" s="53"/>
      <c r="M30" s="54" t="s">
        <v>40</v>
      </c>
      <c r="N30" s="53"/>
      <c r="O30" s="53"/>
      <c r="P30" s="53"/>
      <c r="Q30" s="53"/>
      <c r="R30" s="53"/>
      <c r="S30" s="53"/>
      <c r="T30" s="53"/>
      <c r="U30" s="55"/>
      <c r="V30" s="56"/>
      <c r="W30" s="56"/>
      <c r="X30" s="8">
        <v>430</v>
      </c>
      <c r="Y30" s="85" t="s">
        <v>22</v>
      </c>
      <c r="Z30" s="53"/>
      <c r="AA30" s="14">
        <f t="shared" si="0"/>
        <v>0</v>
      </c>
    </row>
    <row r="31" spans="2:27" x14ac:dyDescent="0.25">
      <c r="B31" s="84">
        <v>16</v>
      </c>
      <c r="C31" s="53"/>
      <c r="D31" s="54" t="s">
        <v>41</v>
      </c>
      <c r="E31" s="53"/>
      <c r="F31" s="53"/>
      <c r="G31" s="53"/>
      <c r="H31" s="53"/>
      <c r="I31" s="53"/>
      <c r="J31" s="53"/>
      <c r="K31" s="53"/>
      <c r="L31" s="53"/>
      <c r="M31" s="54" t="s">
        <v>42</v>
      </c>
      <c r="N31" s="53"/>
      <c r="O31" s="53"/>
      <c r="P31" s="53"/>
      <c r="Q31" s="53"/>
      <c r="R31" s="53"/>
      <c r="S31" s="53"/>
      <c r="T31" s="53"/>
      <c r="U31" s="55"/>
      <c r="V31" s="56"/>
      <c r="W31" s="56"/>
      <c r="X31" s="8">
        <v>50</v>
      </c>
      <c r="Y31" s="85" t="s">
        <v>14</v>
      </c>
      <c r="Z31" s="53"/>
      <c r="AA31" s="14">
        <f t="shared" si="0"/>
        <v>0</v>
      </c>
    </row>
    <row r="32" spans="2:27" x14ac:dyDescent="0.25">
      <c r="B32" s="84">
        <v>17</v>
      </c>
      <c r="C32" s="53"/>
      <c r="D32" s="54" t="s">
        <v>43</v>
      </c>
      <c r="E32" s="53"/>
      <c r="F32" s="53"/>
      <c r="G32" s="53"/>
      <c r="H32" s="53"/>
      <c r="I32" s="53"/>
      <c r="J32" s="53"/>
      <c r="K32" s="53"/>
      <c r="L32" s="53"/>
      <c r="M32" s="54" t="s">
        <v>44</v>
      </c>
      <c r="N32" s="53"/>
      <c r="O32" s="53"/>
      <c r="P32" s="53"/>
      <c r="Q32" s="53"/>
      <c r="R32" s="53"/>
      <c r="S32" s="53"/>
      <c r="T32" s="53"/>
      <c r="U32" s="55"/>
      <c r="V32" s="56"/>
      <c r="W32" s="56"/>
      <c r="X32" s="8">
        <v>1180</v>
      </c>
      <c r="Y32" s="85" t="s">
        <v>22</v>
      </c>
      <c r="Z32" s="53"/>
      <c r="AA32" s="14">
        <f t="shared" si="0"/>
        <v>0</v>
      </c>
    </row>
    <row r="33" spans="2:27" x14ac:dyDescent="0.25">
      <c r="B33" s="84">
        <v>18</v>
      </c>
      <c r="C33" s="53"/>
      <c r="D33" s="54" t="s">
        <v>45</v>
      </c>
      <c r="E33" s="53"/>
      <c r="F33" s="53"/>
      <c r="G33" s="53"/>
      <c r="H33" s="53"/>
      <c r="I33" s="53"/>
      <c r="J33" s="53"/>
      <c r="K33" s="53"/>
      <c r="L33" s="53"/>
      <c r="M33" s="54" t="s">
        <v>46</v>
      </c>
      <c r="N33" s="53"/>
      <c r="O33" s="53"/>
      <c r="P33" s="53"/>
      <c r="Q33" s="53"/>
      <c r="R33" s="53"/>
      <c r="S33" s="53"/>
      <c r="T33" s="53"/>
      <c r="U33" s="55"/>
      <c r="V33" s="56"/>
      <c r="W33" s="56"/>
      <c r="X33" s="8">
        <v>950</v>
      </c>
      <c r="Y33" s="85" t="s">
        <v>22</v>
      </c>
      <c r="Z33" s="53"/>
      <c r="AA33" s="14">
        <f t="shared" si="0"/>
        <v>0</v>
      </c>
    </row>
    <row r="34" spans="2:27" x14ac:dyDescent="0.25">
      <c r="B34" s="84">
        <v>19</v>
      </c>
      <c r="C34" s="53"/>
      <c r="D34" s="54" t="s">
        <v>47</v>
      </c>
      <c r="E34" s="53"/>
      <c r="F34" s="53"/>
      <c r="G34" s="53"/>
      <c r="H34" s="53"/>
      <c r="I34" s="53"/>
      <c r="J34" s="53"/>
      <c r="K34" s="53"/>
      <c r="L34" s="53"/>
      <c r="M34" s="54" t="s">
        <v>48</v>
      </c>
      <c r="N34" s="53"/>
      <c r="O34" s="53"/>
      <c r="P34" s="53"/>
      <c r="Q34" s="53"/>
      <c r="R34" s="53"/>
      <c r="S34" s="53"/>
      <c r="T34" s="53"/>
      <c r="U34" s="55"/>
      <c r="V34" s="56"/>
      <c r="W34" s="56"/>
      <c r="X34" s="8">
        <v>7</v>
      </c>
      <c r="Y34" s="85" t="s">
        <v>14</v>
      </c>
      <c r="Z34" s="53"/>
      <c r="AA34" s="14">
        <f t="shared" si="0"/>
        <v>0</v>
      </c>
    </row>
    <row r="35" spans="2:27" x14ac:dyDescent="0.25">
      <c r="B35" s="84">
        <v>20</v>
      </c>
      <c r="C35" s="53"/>
      <c r="D35" s="54" t="s">
        <v>49</v>
      </c>
      <c r="E35" s="53"/>
      <c r="F35" s="53"/>
      <c r="G35" s="53"/>
      <c r="H35" s="53"/>
      <c r="I35" s="53"/>
      <c r="J35" s="53"/>
      <c r="K35" s="53"/>
      <c r="L35" s="53"/>
      <c r="M35" s="54" t="s">
        <v>50</v>
      </c>
      <c r="N35" s="53"/>
      <c r="O35" s="53"/>
      <c r="P35" s="53"/>
      <c r="Q35" s="53"/>
      <c r="R35" s="53"/>
      <c r="S35" s="53"/>
      <c r="T35" s="53"/>
      <c r="U35" s="55"/>
      <c r="V35" s="56"/>
      <c r="W35" s="56"/>
      <c r="X35" s="8">
        <v>140</v>
      </c>
      <c r="Y35" s="85" t="s">
        <v>14</v>
      </c>
      <c r="Z35" s="53"/>
      <c r="AA35" s="14">
        <f t="shared" si="0"/>
        <v>0</v>
      </c>
    </row>
    <row r="36" spans="2:27" x14ac:dyDescent="0.25">
      <c r="B36" s="84">
        <v>21</v>
      </c>
      <c r="C36" s="53"/>
      <c r="D36" s="54" t="s">
        <v>51</v>
      </c>
      <c r="E36" s="53"/>
      <c r="F36" s="53"/>
      <c r="G36" s="53"/>
      <c r="H36" s="53"/>
      <c r="I36" s="53"/>
      <c r="J36" s="53"/>
      <c r="K36" s="53"/>
      <c r="L36" s="53"/>
      <c r="M36" s="54" t="s">
        <v>52</v>
      </c>
      <c r="N36" s="53"/>
      <c r="O36" s="53"/>
      <c r="P36" s="53"/>
      <c r="Q36" s="53"/>
      <c r="R36" s="53"/>
      <c r="S36" s="53"/>
      <c r="T36" s="53"/>
      <c r="U36" s="55"/>
      <c r="V36" s="56"/>
      <c r="W36" s="56"/>
      <c r="X36" s="8">
        <v>14</v>
      </c>
      <c r="Y36" s="85" t="s">
        <v>14</v>
      </c>
      <c r="Z36" s="53"/>
      <c r="AA36" s="14">
        <f t="shared" si="0"/>
        <v>0</v>
      </c>
    </row>
    <row r="37" spans="2:27" x14ac:dyDescent="0.25">
      <c r="B37" s="84">
        <v>22</v>
      </c>
      <c r="C37" s="53"/>
      <c r="D37" s="54" t="s">
        <v>53</v>
      </c>
      <c r="E37" s="53"/>
      <c r="F37" s="53"/>
      <c r="G37" s="53"/>
      <c r="H37" s="53"/>
      <c r="I37" s="53"/>
      <c r="J37" s="53"/>
      <c r="K37" s="53"/>
      <c r="L37" s="53"/>
      <c r="M37" s="54" t="s">
        <v>54</v>
      </c>
      <c r="N37" s="53"/>
      <c r="O37" s="53"/>
      <c r="P37" s="53"/>
      <c r="Q37" s="53"/>
      <c r="R37" s="53"/>
      <c r="S37" s="53"/>
      <c r="T37" s="53"/>
      <c r="U37" s="55"/>
      <c r="V37" s="56"/>
      <c r="W37" s="56"/>
      <c r="X37" s="8">
        <v>4</v>
      </c>
      <c r="Y37" s="85" t="s">
        <v>14</v>
      </c>
      <c r="Z37" s="53"/>
      <c r="AA37" s="14">
        <f t="shared" si="0"/>
        <v>0</v>
      </c>
    </row>
    <row r="38" spans="2:27" x14ac:dyDescent="0.25">
      <c r="B38" s="84">
        <v>23</v>
      </c>
      <c r="C38" s="53"/>
      <c r="D38" s="54" t="s">
        <v>55</v>
      </c>
      <c r="E38" s="53"/>
      <c r="F38" s="53"/>
      <c r="G38" s="53"/>
      <c r="H38" s="53"/>
      <c r="I38" s="53"/>
      <c r="J38" s="53"/>
      <c r="K38" s="53"/>
      <c r="L38" s="53"/>
      <c r="M38" s="54" t="s">
        <v>56</v>
      </c>
      <c r="N38" s="53"/>
      <c r="O38" s="53"/>
      <c r="P38" s="53"/>
      <c r="Q38" s="53"/>
      <c r="R38" s="53"/>
      <c r="S38" s="53"/>
      <c r="T38" s="53"/>
      <c r="U38" s="55"/>
      <c r="V38" s="56"/>
      <c r="W38" s="56"/>
      <c r="X38" s="8">
        <v>14</v>
      </c>
      <c r="Y38" s="85" t="s">
        <v>14</v>
      </c>
      <c r="Z38" s="53"/>
      <c r="AA38" s="14">
        <f t="shared" si="0"/>
        <v>0</v>
      </c>
    </row>
    <row r="39" spans="2:27" x14ac:dyDescent="0.25">
      <c r="B39" s="84">
        <v>24</v>
      </c>
      <c r="C39" s="53"/>
      <c r="D39" s="54" t="s">
        <v>57</v>
      </c>
      <c r="E39" s="53"/>
      <c r="F39" s="53"/>
      <c r="G39" s="53"/>
      <c r="H39" s="53"/>
      <c r="I39" s="53"/>
      <c r="J39" s="53"/>
      <c r="K39" s="53"/>
      <c r="L39" s="53"/>
      <c r="M39" s="54" t="s">
        <v>58</v>
      </c>
      <c r="N39" s="53"/>
      <c r="O39" s="53"/>
      <c r="P39" s="53"/>
      <c r="Q39" s="53"/>
      <c r="R39" s="53"/>
      <c r="S39" s="53"/>
      <c r="T39" s="53"/>
      <c r="U39" s="55"/>
      <c r="V39" s="56"/>
      <c r="W39" s="56"/>
      <c r="X39" s="8">
        <v>26</v>
      </c>
      <c r="Y39" s="85" t="s">
        <v>14</v>
      </c>
      <c r="Z39" s="53"/>
      <c r="AA39" s="14">
        <f t="shared" si="0"/>
        <v>0</v>
      </c>
    </row>
    <row r="40" spans="2:27" x14ac:dyDescent="0.25">
      <c r="B40" s="84">
        <v>25</v>
      </c>
      <c r="C40" s="53"/>
      <c r="D40" s="54" t="s">
        <v>59</v>
      </c>
      <c r="E40" s="53"/>
      <c r="F40" s="53"/>
      <c r="G40" s="53"/>
      <c r="H40" s="53"/>
      <c r="I40" s="53"/>
      <c r="J40" s="53"/>
      <c r="K40" s="53"/>
      <c r="L40" s="53"/>
      <c r="M40" s="54" t="s">
        <v>60</v>
      </c>
      <c r="N40" s="53"/>
      <c r="O40" s="53"/>
      <c r="P40" s="53"/>
      <c r="Q40" s="53"/>
      <c r="R40" s="53"/>
      <c r="S40" s="53"/>
      <c r="T40" s="53"/>
      <c r="U40" s="55"/>
      <c r="V40" s="56"/>
      <c r="W40" s="56"/>
      <c r="X40" s="8">
        <v>72</v>
      </c>
      <c r="Y40" s="85" t="s">
        <v>14</v>
      </c>
      <c r="Z40" s="53"/>
      <c r="AA40" s="14">
        <f t="shared" si="0"/>
        <v>0</v>
      </c>
    </row>
    <row r="41" spans="2:27" x14ac:dyDescent="0.25">
      <c r="B41" s="84">
        <v>26</v>
      </c>
      <c r="C41" s="53"/>
      <c r="D41" s="54" t="s">
        <v>61</v>
      </c>
      <c r="E41" s="53"/>
      <c r="F41" s="53"/>
      <c r="G41" s="53"/>
      <c r="H41" s="53"/>
      <c r="I41" s="53"/>
      <c r="J41" s="53"/>
      <c r="K41" s="53"/>
      <c r="L41" s="53"/>
      <c r="M41" s="54" t="s">
        <v>62</v>
      </c>
      <c r="N41" s="53"/>
      <c r="O41" s="53"/>
      <c r="P41" s="53"/>
      <c r="Q41" s="53"/>
      <c r="R41" s="53"/>
      <c r="S41" s="53"/>
      <c r="T41" s="53"/>
      <c r="U41" s="55"/>
      <c r="V41" s="56"/>
      <c r="W41" s="56"/>
      <c r="X41" s="8">
        <v>10.6</v>
      </c>
      <c r="Y41" s="85" t="s">
        <v>14</v>
      </c>
      <c r="Z41" s="53"/>
      <c r="AA41" s="14">
        <f t="shared" si="0"/>
        <v>0</v>
      </c>
    </row>
    <row r="42" spans="2:27" x14ac:dyDescent="0.25">
      <c r="B42" s="84">
        <v>27</v>
      </c>
      <c r="C42" s="53"/>
      <c r="D42" s="54" t="s">
        <v>63</v>
      </c>
      <c r="E42" s="53"/>
      <c r="F42" s="53"/>
      <c r="G42" s="53"/>
      <c r="H42" s="53"/>
      <c r="I42" s="53"/>
      <c r="J42" s="53"/>
      <c r="K42" s="53"/>
      <c r="L42" s="53"/>
      <c r="M42" s="54" t="s">
        <v>64</v>
      </c>
      <c r="N42" s="53"/>
      <c r="O42" s="53"/>
      <c r="P42" s="53"/>
      <c r="Q42" s="53"/>
      <c r="R42" s="53"/>
      <c r="S42" s="53"/>
      <c r="T42" s="53"/>
      <c r="U42" s="55"/>
      <c r="V42" s="56"/>
      <c r="W42" s="56"/>
      <c r="X42" s="8">
        <v>53</v>
      </c>
      <c r="Y42" s="85" t="s">
        <v>14</v>
      </c>
      <c r="Z42" s="53"/>
      <c r="AA42" s="14">
        <f t="shared" si="0"/>
        <v>0</v>
      </c>
    </row>
    <row r="43" spans="2:27" x14ac:dyDescent="0.25">
      <c r="B43" s="84">
        <v>28</v>
      </c>
      <c r="C43" s="53"/>
      <c r="D43" s="54" t="s">
        <v>65</v>
      </c>
      <c r="E43" s="53"/>
      <c r="F43" s="53"/>
      <c r="G43" s="53"/>
      <c r="H43" s="53"/>
      <c r="I43" s="53"/>
      <c r="J43" s="53"/>
      <c r="K43" s="53"/>
      <c r="L43" s="53"/>
      <c r="M43" s="54" t="s">
        <v>66</v>
      </c>
      <c r="N43" s="53"/>
      <c r="O43" s="53"/>
      <c r="P43" s="53"/>
      <c r="Q43" s="53"/>
      <c r="R43" s="53"/>
      <c r="S43" s="53"/>
      <c r="T43" s="53"/>
      <c r="U43" s="55"/>
      <c r="V43" s="56"/>
      <c r="W43" s="56"/>
      <c r="X43" s="8">
        <v>10.6</v>
      </c>
      <c r="Y43" s="85" t="s">
        <v>14</v>
      </c>
      <c r="Z43" s="53"/>
      <c r="AA43" s="14">
        <f t="shared" si="0"/>
        <v>0</v>
      </c>
    </row>
    <row r="44" spans="2:27" x14ac:dyDescent="0.25">
      <c r="B44" s="84">
        <v>29</v>
      </c>
      <c r="C44" s="53"/>
      <c r="D44" s="54" t="s">
        <v>67</v>
      </c>
      <c r="E44" s="53"/>
      <c r="F44" s="53"/>
      <c r="G44" s="53"/>
      <c r="H44" s="53"/>
      <c r="I44" s="53"/>
      <c r="J44" s="53"/>
      <c r="K44" s="53"/>
      <c r="L44" s="53"/>
      <c r="M44" s="54" t="s">
        <v>68</v>
      </c>
      <c r="N44" s="53"/>
      <c r="O44" s="53"/>
      <c r="P44" s="53"/>
      <c r="Q44" s="53"/>
      <c r="R44" s="53"/>
      <c r="S44" s="53"/>
      <c r="T44" s="53"/>
      <c r="U44" s="55"/>
      <c r="V44" s="56"/>
      <c r="W44" s="56"/>
      <c r="X44" s="8">
        <v>10.6</v>
      </c>
      <c r="Y44" s="85" t="s">
        <v>14</v>
      </c>
      <c r="Z44" s="53"/>
      <c r="AA44" s="14">
        <f t="shared" si="0"/>
        <v>0</v>
      </c>
    </row>
    <row r="45" spans="2:27" x14ac:dyDescent="0.25">
      <c r="B45" s="84">
        <v>30</v>
      </c>
      <c r="C45" s="53"/>
      <c r="D45" s="54" t="s">
        <v>69</v>
      </c>
      <c r="E45" s="53"/>
      <c r="F45" s="53"/>
      <c r="G45" s="53"/>
      <c r="H45" s="53"/>
      <c r="I45" s="53"/>
      <c r="J45" s="53"/>
      <c r="K45" s="53"/>
      <c r="L45" s="53"/>
      <c r="M45" s="54" t="s">
        <v>70</v>
      </c>
      <c r="N45" s="53"/>
      <c r="O45" s="53"/>
      <c r="P45" s="53"/>
      <c r="Q45" s="53"/>
      <c r="R45" s="53"/>
      <c r="S45" s="53"/>
      <c r="T45" s="53"/>
      <c r="U45" s="55"/>
      <c r="V45" s="56"/>
      <c r="W45" s="56"/>
      <c r="X45" s="8">
        <v>10.6</v>
      </c>
      <c r="Y45" s="85" t="s">
        <v>14</v>
      </c>
      <c r="Z45" s="53"/>
      <c r="AA45" s="14">
        <f t="shared" si="0"/>
        <v>0</v>
      </c>
    </row>
    <row r="46" spans="2:27" x14ac:dyDescent="0.25">
      <c r="B46" s="84">
        <v>31</v>
      </c>
      <c r="C46" s="53"/>
      <c r="D46" s="54" t="s">
        <v>71</v>
      </c>
      <c r="E46" s="53"/>
      <c r="F46" s="53"/>
      <c r="G46" s="53"/>
      <c r="H46" s="53"/>
      <c r="I46" s="53"/>
      <c r="J46" s="53"/>
      <c r="K46" s="53"/>
      <c r="L46" s="53"/>
      <c r="M46" s="54" t="s">
        <v>72</v>
      </c>
      <c r="N46" s="53"/>
      <c r="O46" s="53"/>
      <c r="P46" s="53"/>
      <c r="Q46" s="53"/>
      <c r="R46" s="53"/>
      <c r="S46" s="53"/>
      <c r="T46" s="53"/>
      <c r="U46" s="55"/>
      <c r="V46" s="56"/>
      <c r="W46" s="56"/>
      <c r="X46" s="8">
        <v>235</v>
      </c>
      <c r="Y46" s="85" t="s">
        <v>22</v>
      </c>
      <c r="Z46" s="53"/>
      <c r="AA46" s="14">
        <f t="shared" si="0"/>
        <v>0</v>
      </c>
    </row>
    <row r="47" spans="2:27" x14ac:dyDescent="0.25">
      <c r="B47" s="84">
        <v>32</v>
      </c>
      <c r="C47" s="53"/>
      <c r="D47" s="54" t="s">
        <v>73</v>
      </c>
      <c r="E47" s="53"/>
      <c r="F47" s="53"/>
      <c r="G47" s="53"/>
      <c r="H47" s="53"/>
      <c r="I47" s="53"/>
      <c r="J47" s="53"/>
      <c r="K47" s="53"/>
      <c r="L47" s="53"/>
      <c r="M47" s="54" t="s">
        <v>74</v>
      </c>
      <c r="N47" s="53"/>
      <c r="O47" s="53"/>
      <c r="P47" s="53"/>
      <c r="Q47" s="53"/>
      <c r="R47" s="53"/>
      <c r="S47" s="53"/>
      <c r="T47" s="53"/>
      <c r="U47" s="55"/>
      <c r="V47" s="56"/>
      <c r="W47" s="56"/>
      <c r="X47" s="8">
        <v>125</v>
      </c>
      <c r="Y47" s="85" t="s">
        <v>14</v>
      </c>
      <c r="Z47" s="53"/>
      <c r="AA47" s="14">
        <f t="shared" si="0"/>
        <v>0</v>
      </c>
    </row>
    <row r="48" spans="2:27" x14ac:dyDescent="0.25">
      <c r="B48" s="84">
        <v>33</v>
      </c>
      <c r="C48" s="53"/>
      <c r="D48" s="54" t="s">
        <v>75</v>
      </c>
      <c r="E48" s="53"/>
      <c r="F48" s="53"/>
      <c r="G48" s="53"/>
      <c r="H48" s="53"/>
      <c r="I48" s="53"/>
      <c r="J48" s="53"/>
      <c r="K48" s="53"/>
      <c r="L48" s="53"/>
      <c r="M48" s="54" t="s">
        <v>76</v>
      </c>
      <c r="N48" s="53"/>
      <c r="O48" s="53"/>
      <c r="P48" s="53"/>
      <c r="Q48" s="53"/>
      <c r="R48" s="53"/>
      <c r="S48" s="53"/>
      <c r="T48" s="53"/>
      <c r="U48" s="55"/>
      <c r="V48" s="56"/>
      <c r="W48" s="56"/>
      <c r="X48" s="8">
        <v>200</v>
      </c>
      <c r="Y48" s="85" t="s">
        <v>14</v>
      </c>
      <c r="Z48" s="53"/>
      <c r="AA48" s="14">
        <f t="shared" si="0"/>
        <v>0</v>
      </c>
    </row>
    <row r="49" spans="2:27" x14ac:dyDescent="0.25">
      <c r="B49" s="84">
        <v>34</v>
      </c>
      <c r="C49" s="53"/>
      <c r="D49" s="54" t="s">
        <v>77</v>
      </c>
      <c r="E49" s="53"/>
      <c r="F49" s="53"/>
      <c r="G49" s="53"/>
      <c r="H49" s="53"/>
      <c r="I49" s="53"/>
      <c r="J49" s="53"/>
      <c r="K49" s="53"/>
      <c r="L49" s="53"/>
      <c r="M49" s="54" t="s">
        <v>78</v>
      </c>
      <c r="N49" s="53"/>
      <c r="O49" s="53"/>
      <c r="P49" s="53"/>
      <c r="Q49" s="53"/>
      <c r="R49" s="53"/>
      <c r="S49" s="53"/>
      <c r="T49" s="53"/>
      <c r="U49" s="55"/>
      <c r="V49" s="56"/>
      <c r="W49" s="56"/>
      <c r="X49" s="8">
        <v>200</v>
      </c>
      <c r="Y49" s="85" t="s">
        <v>14</v>
      </c>
      <c r="Z49" s="53"/>
      <c r="AA49" s="14">
        <f t="shared" si="0"/>
        <v>0</v>
      </c>
    </row>
    <row r="50" spans="2:27" x14ac:dyDescent="0.25">
      <c r="B50" s="84">
        <v>35</v>
      </c>
      <c r="C50" s="53"/>
      <c r="D50" s="54" t="s">
        <v>79</v>
      </c>
      <c r="E50" s="53"/>
      <c r="F50" s="53"/>
      <c r="G50" s="53"/>
      <c r="H50" s="53"/>
      <c r="I50" s="53"/>
      <c r="J50" s="53"/>
      <c r="K50" s="53"/>
      <c r="L50" s="53"/>
      <c r="M50" s="54" t="s">
        <v>80</v>
      </c>
      <c r="N50" s="53"/>
      <c r="O50" s="53"/>
      <c r="P50" s="53"/>
      <c r="Q50" s="53"/>
      <c r="R50" s="53"/>
      <c r="S50" s="53"/>
      <c r="T50" s="53"/>
      <c r="U50" s="55"/>
      <c r="V50" s="56"/>
      <c r="W50" s="56"/>
      <c r="X50" s="8">
        <v>76</v>
      </c>
      <c r="Y50" s="88" t="s">
        <v>9</v>
      </c>
      <c r="Z50" s="53"/>
      <c r="AA50" s="14">
        <f t="shared" si="0"/>
        <v>0</v>
      </c>
    </row>
    <row r="51" spans="2:27" x14ac:dyDescent="0.25">
      <c r="B51" s="84">
        <v>36</v>
      </c>
      <c r="C51" s="53"/>
      <c r="D51" s="54" t="s">
        <v>81</v>
      </c>
      <c r="E51" s="53"/>
      <c r="F51" s="53"/>
      <c r="G51" s="53"/>
      <c r="H51" s="53"/>
      <c r="I51" s="53"/>
      <c r="J51" s="53"/>
      <c r="K51" s="53"/>
      <c r="L51" s="53"/>
      <c r="M51" s="54" t="s">
        <v>82</v>
      </c>
      <c r="N51" s="53"/>
      <c r="O51" s="53"/>
      <c r="P51" s="53"/>
      <c r="Q51" s="53"/>
      <c r="R51" s="53"/>
      <c r="S51" s="53"/>
      <c r="T51" s="53"/>
      <c r="U51" s="55"/>
      <c r="V51" s="56"/>
      <c r="W51" s="56"/>
      <c r="X51" s="8">
        <v>24</v>
      </c>
      <c r="Y51" s="85" t="s">
        <v>9</v>
      </c>
      <c r="Z51" s="53"/>
      <c r="AA51" s="14">
        <f t="shared" si="0"/>
        <v>0</v>
      </c>
    </row>
    <row r="52" spans="2:27" ht="15" customHeight="1" x14ac:dyDescent="0.25">
      <c r="B52" s="10" t="s">
        <v>103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86" t="s">
        <v>111</v>
      </c>
      <c r="V52" s="87"/>
      <c r="W52" s="87"/>
      <c r="X52" s="87"/>
      <c r="Y52" s="87"/>
      <c r="Z52" s="87"/>
      <c r="AA52" s="20">
        <f>SUM(AA16:AA51)</f>
        <v>0</v>
      </c>
    </row>
    <row r="53" spans="2:27" ht="2.85" customHeight="1" x14ac:dyDescent="0.25"/>
    <row r="54" spans="2:27" x14ac:dyDescent="0.25">
      <c r="B54" s="45" t="s">
        <v>83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2:27" ht="1.5" customHeight="1" x14ac:dyDescent="0.25"/>
    <row r="56" spans="2:27" ht="11.25" customHeight="1" x14ac:dyDescent="0.25">
      <c r="C56" s="46"/>
      <c r="D56" s="47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2:27" ht="11.45" customHeight="1" x14ac:dyDescent="0.25">
      <c r="B57" s="79" t="s">
        <v>0</v>
      </c>
      <c r="C57" s="80"/>
      <c r="D57" s="80"/>
      <c r="E57" s="80"/>
      <c r="F57" s="80"/>
      <c r="G57" s="80"/>
      <c r="H57" s="80"/>
      <c r="I57" s="81"/>
      <c r="J57" s="80"/>
      <c r="K57" s="80"/>
      <c r="L57" s="80"/>
      <c r="M57" s="80"/>
      <c r="N57" s="80"/>
    </row>
    <row r="58" spans="2:27" ht="16.5" customHeight="1" x14ac:dyDescent="0.25">
      <c r="B58" s="42" t="s">
        <v>113</v>
      </c>
      <c r="C58" s="42"/>
      <c r="D58" s="42"/>
      <c r="E58" s="42"/>
      <c r="F58" s="42"/>
      <c r="G58" s="42"/>
      <c r="H58" s="42"/>
      <c r="I58" s="40">
        <f>AA52</f>
        <v>0</v>
      </c>
      <c r="J58" s="73"/>
      <c r="K58" s="73"/>
      <c r="L58" s="73"/>
      <c r="M58" s="73"/>
      <c r="N58" s="73"/>
    </row>
    <row r="59" spans="2:27" ht="0" hidden="1" customHeight="1" x14ac:dyDescent="0.25">
      <c r="B59" s="23"/>
      <c r="C59" s="23"/>
      <c r="D59" s="23"/>
      <c r="E59" s="23"/>
      <c r="F59" s="23"/>
      <c r="G59" s="23"/>
      <c r="H59" s="23"/>
      <c r="I59" s="3"/>
      <c r="J59" s="3"/>
      <c r="K59" s="3"/>
      <c r="L59" s="3"/>
      <c r="M59" s="3"/>
      <c r="N59" s="3"/>
    </row>
    <row r="60" spans="2:27" ht="14.25" customHeight="1" x14ac:dyDescent="0.25">
      <c r="B60" s="23"/>
      <c r="C60" s="76" t="s">
        <v>104</v>
      </c>
      <c r="D60" s="76"/>
      <c r="E60" s="76"/>
      <c r="F60" s="76"/>
      <c r="G60" s="76"/>
      <c r="H60" s="76"/>
      <c r="I60" s="77">
        <f>AA52*21%</f>
        <v>0</v>
      </c>
      <c r="J60" s="78"/>
      <c r="K60" s="78"/>
      <c r="L60" s="78"/>
      <c r="M60" s="78"/>
      <c r="N60" s="78"/>
    </row>
    <row r="61" spans="2:27" ht="16.5" customHeight="1" x14ac:dyDescent="0.25">
      <c r="B61" s="42" t="s">
        <v>114</v>
      </c>
      <c r="C61" s="42"/>
      <c r="D61" s="42"/>
      <c r="E61" s="42"/>
      <c r="F61" s="42"/>
      <c r="G61" s="42"/>
      <c r="H61" s="42"/>
      <c r="I61" s="43">
        <f>SUM(I58:O60)</f>
        <v>0</v>
      </c>
      <c r="J61" s="44"/>
      <c r="K61" s="44"/>
      <c r="L61" s="44"/>
      <c r="M61" s="44"/>
      <c r="N61" s="44"/>
    </row>
    <row r="62" spans="2:27" ht="21" customHeight="1" x14ac:dyDescent="0.25">
      <c r="B62" s="23"/>
      <c r="C62" s="23"/>
      <c r="D62" s="23"/>
      <c r="E62" s="23"/>
      <c r="F62" s="23"/>
      <c r="G62" s="23"/>
      <c r="H62" s="23"/>
      <c r="I62" s="3"/>
      <c r="J62" s="3"/>
      <c r="K62" s="3"/>
      <c r="L62" s="3"/>
      <c r="M62" s="3"/>
      <c r="N62" s="3"/>
    </row>
    <row r="64" spans="2:27" s="16" customFormat="1" x14ac:dyDescent="0.25">
      <c r="T64" s="28"/>
      <c r="AA64" s="11"/>
    </row>
    <row r="65" spans="2:27" s="16" customFormat="1" x14ac:dyDescent="0.25">
      <c r="T65" s="28"/>
      <c r="AA65" s="11"/>
    </row>
    <row r="66" spans="2:27" s="16" customFormat="1" x14ac:dyDescent="0.25">
      <c r="T66" s="28"/>
      <c r="AA66" s="11"/>
    </row>
    <row r="67" spans="2:27" s="16" customFormat="1" x14ac:dyDescent="0.25">
      <c r="T67" s="28"/>
      <c r="AA67" s="11"/>
    </row>
    <row r="68" spans="2:27" s="16" customFormat="1" x14ac:dyDescent="0.25">
      <c r="T68" s="28"/>
      <c r="AA68" s="11"/>
    </row>
    <row r="69" spans="2:27" s="16" customFormat="1" x14ac:dyDescent="0.25">
      <c r="T69" s="28"/>
      <c r="AA69" s="11"/>
    </row>
    <row r="70" spans="2:27" s="16" customFormat="1" x14ac:dyDescent="0.25">
      <c r="T70" s="28"/>
      <c r="AA70" s="11"/>
    </row>
    <row r="72" spans="2:27" ht="21" x14ac:dyDescent="0.35">
      <c r="B72" s="74" t="s">
        <v>115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2:27" ht="2.85" customHeight="1" x14ac:dyDescent="0.25"/>
    <row r="74" spans="2:27" ht="22.5" x14ac:dyDescent="0.25">
      <c r="B74" s="70" t="s">
        <v>3</v>
      </c>
      <c r="C74" s="71"/>
      <c r="D74" s="72" t="s">
        <v>4</v>
      </c>
      <c r="E74" s="71"/>
      <c r="F74" s="71"/>
      <c r="G74" s="71"/>
      <c r="H74" s="71"/>
      <c r="I74" s="71"/>
      <c r="J74" s="71"/>
      <c r="K74" s="71"/>
      <c r="L74" s="71"/>
      <c r="M74" s="72" t="s">
        <v>1</v>
      </c>
      <c r="N74" s="71"/>
      <c r="O74" s="71"/>
      <c r="P74" s="71"/>
      <c r="Q74" s="71"/>
      <c r="R74" s="71"/>
      <c r="S74" s="71"/>
      <c r="T74" s="71"/>
      <c r="U74" s="70" t="s">
        <v>5</v>
      </c>
      <c r="V74" s="71"/>
      <c r="W74" s="71"/>
      <c r="X74" s="1" t="s">
        <v>6</v>
      </c>
      <c r="Y74" s="72" t="s">
        <v>7</v>
      </c>
      <c r="Z74" s="71"/>
      <c r="AA74" s="15" t="s">
        <v>8</v>
      </c>
    </row>
    <row r="75" spans="2:27" x14ac:dyDescent="0.25">
      <c r="B75" s="63">
        <v>1</v>
      </c>
      <c r="C75" s="64"/>
      <c r="D75" s="65" t="s">
        <v>84</v>
      </c>
      <c r="E75" s="64"/>
      <c r="F75" s="64"/>
      <c r="G75" s="64"/>
      <c r="H75" s="64"/>
      <c r="I75" s="64"/>
      <c r="J75" s="64"/>
      <c r="K75" s="64"/>
      <c r="L75" s="64"/>
      <c r="M75" s="65" t="s">
        <v>85</v>
      </c>
      <c r="N75" s="64"/>
      <c r="O75" s="64"/>
      <c r="P75" s="64"/>
      <c r="Q75" s="64"/>
      <c r="R75" s="64"/>
      <c r="S75" s="64"/>
      <c r="T75" s="64"/>
      <c r="U75" s="66"/>
      <c r="V75" s="67"/>
      <c r="W75" s="67"/>
      <c r="X75" s="32">
        <v>1</v>
      </c>
      <c r="Y75" s="68" t="s">
        <v>9</v>
      </c>
      <c r="Z75" s="69"/>
      <c r="AA75" s="31">
        <f>U75*X75</f>
        <v>0</v>
      </c>
    </row>
    <row r="76" spans="2:27" x14ac:dyDescent="0.25">
      <c r="B76" s="63">
        <v>2</v>
      </c>
      <c r="C76" s="64"/>
      <c r="D76" s="65" t="s">
        <v>86</v>
      </c>
      <c r="E76" s="64"/>
      <c r="F76" s="64"/>
      <c r="G76" s="64"/>
      <c r="H76" s="64"/>
      <c r="I76" s="64"/>
      <c r="J76" s="64"/>
      <c r="K76" s="64"/>
      <c r="L76" s="64"/>
      <c r="M76" s="65" t="s">
        <v>87</v>
      </c>
      <c r="N76" s="64"/>
      <c r="O76" s="64"/>
      <c r="P76" s="64"/>
      <c r="Q76" s="64"/>
      <c r="R76" s="64"/>
      <c r="S76" s="64"/>
      <c r="T76" s="64"/>
      <c r="U76" s="66"/>
      <c r="V76" s="67"/>
      <c r="W76" s="67"/>
      <c r="X76" s="32">
        <v>1</v>
      </c>
      <c r="Y76" s="68" t="s">
        <v>9</v>
      </c>
      <c r="Z76" s="69"/>
      <c r="AA76" s="31">
        <f t="shared" ref="AA76:AA77" si="1">U76*X76</f>
        <v>0</v>
      </c>
    </row>
    <row r="77" spans="2:27" x14ac:dyDescent="0.25">
      <c r="B77" s="63">
        <v>3</v>
      </c>
      <c r="C77" s="64"/>
      <c r="D77" s="65" t="s">
        <v>88</v>
      </c>
      <c r="E77" s="64"/>
      <c r="F77" s="64"/>
      <c r="G77" s="64"/>
      <c r="H77" s="64"/>
      <c r="I77" s="64"/>
      <c r="J77" s="64"/>
      <c r="K77" s="64"/>
      <c r="L77" s="64"/>
      <c r="M77" s="65" t="s">
        <v>89</v>
      </c>
      <c r="N77" s="64"/>
      <c r="O77" s="64"/>
      <c r="P77" s="64"/>
      <c r="Q77" s="64"/>
      <c r="R77" s="64"/>
      <c r="S77" s="64"/>
      <c r="T77" s="64"/>
      <c r="U77" s="66"/>
      <c r="V77" s="67"/>
      <c r="W77" s="67"/>
      <c r="X77" s="32">
        <v>1</v>
      </c>
      <c r="Y77" s="68" t="s">
        <v>9</v>
      </c>
      <c r="Z77" s="69"/>
      <c r="AA77" s="31">
        <f t="shared" si="1"/>
        <v>0</v>
      </c>
    </row>
    <row r="78" spans="2:27" ht="11.25" customHeight="1" x14ac:dyDescent="0.25"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05" t="s">
        <v>112</v>
      </c>
      <c r="V78" s="106"/>
      <c r="W78" s="106"/>
      <c r="X78" s="106"/>
      <c r="Y78" s="106"/>
      <c r="Z78" s="18"/>
      <c r="AA78" s="19">
        <f>SUM(AA75:AA77)</f>
        <v>0</v>
      </c>
    </row>
    <row r="79" spans="2:27" ht="0" hidden="1" customHeight="1" x14ac:dyDescent="0.25"/>
    <row r="80" spans="2:27" ht="2.85" customHeight="1" x14ac:dyDescent="0.25"/>
    <row r="81" spans="2:27" x14ac:dyDescent="0.25">
      <c r="B81" s="45" t="s">
        <v>90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2:27" ht="1.5" customHeight="1" x14ac:dyDescent="0.25"/>
    <row r="83" spans="2:27" ht="11.25" customHeight="1" x14ac:dyDescent="0.25">
      <c r="C83" s="46"/>
      <c r="D83" s="47"/>
      <c r="F83" s="46"/>
      <c r="G83" s="47"/>
      <c r="H83" s="47"/>
      <c r="I83" s="47"/>
      <c r="J83" s="48"/>
      <c r="K83" s="47"/>
      <c r="L83" s="47"/>
      <c r="M83" s="47"/>
      <c r="N83" s="47"/>
      <c r="O83" s="47"/>
      <c r="P83" s="47"/>
      <c r="Q83" s="47"/>
      <c r="R83" s="47"/>
    </row>
    <row r="84" spans="2:27" ht="9.9499999999999993" customHeight="1" x14ac:dyDescent="0.25"/>
    <row r="85" spans="2:27" x14ac:dyDescent="0.25">
      <c r="B85" s="39" t="s">
        <v>113</v>
      </c>
      <c r="C85" s="111"/>
      <c r="D85" s="111"/>
      <c r="E85" s="111"/>
      <c r="F85" s="111"/>
      <c r="G85" s="111"/>
      <c r="H85" s="111"/>
      <c r="I85" s="40">
        <f>AA78</f>
        <v>0</v>
      </c>
      <c r="J85" s="73"/>
      <c r="K85" s="73"/>
      <c r="L85" s="73"/>
      <c r="M85" s="73"/>
      <c r="N85" s="73"/>
    </row>
    <row r="86" spans="2:27" x14ac:dyDescent="0.25">
      <c r="B86" s="42" t="s">
        <v>107</v>
      </c>
      <c r="C86" s="73"/>
      <c r="D86" s="73"/>
      <c r="E86" s="73"/>
      <c r="F86" s="73"/>
      <c r="G86" s="73"/>
      <c r="H86" s="73"/>
      <c r="I86" s="40">
        <f>I85*21%</f>
        <v>0</v>
      </c>
      <c r="J86" s="73"/>
      <c r="K86" s="73"/>
      <c r="L86" s="73"/>
      <c r="M86" s="73"/>
      <c r="N86" s="73"/>
    </row>
    <row r="87" spans="2:27" ht="0" hidden="1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27" ht="3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27" x14ac:dyDescent="0.25">
      <c r="B89" s="42" t="s">
        <v>114</v>
      </c>
      <c r="C89" s="44"/>
      <c r="D89" s="44"/>
      <c r="E89" s="44"/>
      <c r="F89" s="44"/>
      <c r="G89" s="44"/>
      <c r="H89" s="44"/>
      <c r="I89" s="43">
        <f>SUM(I85:N88)</f>
        <v>0</v>
      </c>
      <c r="J89" s="44"/>
      <c r="K89" s="44"/>
      <c r="L89" s="44"/>
      <c r="M89" s="44"/>
      <c r="N89" s="44"/>
    </row>
    <row r="90" spans="2:27" ht="11.45" customHeight="1" x14ac:dyDescent="0.25"/>
    <row r="91" spans="2:27" ht="2.85" customHeight="1" x14ac:dyDescent="0.25"/>
    <row r="92" spans="2:27" ht="0" hidden="1" customHeight="1" x14ac:dyDescent="0.25"/>
    <row r="93" spans="2:27" ht="18.399999999999999" customHeight="1" x14ac:dyDescent="0.35">
      <c r="B93" s="74" t="s">
        <v>110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2:27" ht="2.85" customHeight="1" x14ac:dyDescent="0.25"/>
    <row r="95" spans="2:27" ht="22.5" x14ac:dyDescent="0.25">
      <c r="B95" s="49" t="s">
        <v>3</v>
      </c>
      <c r="C95" s="50"/>
      <c r="D95" s="51" t="s">
        <v>4</v>
      </c>
      <c r="E95" s="50"/>
      <c r="F95" s="50"/>
      <c r="G95" s="50"/>
      <c r="H95" s="50"/>
      <c r="I95" s="50"/>
      <c r="J95" s="50"/>
      <c r="K95" s="50"/>
      <c r="L95" s="50"/>
      <c r="M95" s="51" t="s">
        <v>1</v>
      </c>
      <c r="N95" s="50"/>
      <c r="O95" s="50"/>
      <c r="P95" s="50"/>
      <c r="Q95" s="50"/>
      <c r="R95" s="50"/>
      <c r="S95" s="50"/>
      <c r="T95" s="50"/>
      <c r="U95" s="49" t="s">
        <v>5</v>
      </c>
      <c r="V95" s="50"/>
      <c r="W95" s="50"/>
      <c r="X95" s="34" t="s">
        <v>6</v>
      </c>
      <c r="Y95" s="51" t="s">
        <v>7</v>
      </c>
      <c r="Z95" s="50"/>
      <c r="AA95" s="33" t="s">
        <v>8</v>
      </c>
    </row>
    <row r="96" spans="2:27" s="30" customFormat="1" ht="15" customHeight="1" x14ac:dyDescent="0.25">
      <c r="B96" s="62">
        <v>1</v>
      </c>
      <c r="C96" s="61"/>
      <c r="D96" s="57">
        <v>2101000100</v>
      </c>
      <c r="E96" s="58"/>
      <c r="F96" s="58"/>
      <c r="G96" s="58"/>
      <c r="H96" s="58"/>
      <c r="I96" s="58"/>
      <c r="J96" s="58"/>
      <c r="K96" s="58"/>
      <c r="L96" s="58"/>
      <c r="M96" s="54" t="s">
        <v>117</v>
      </c>
      <c r="N96" s="59"/>
      <c r="O96" s="59"/>
      <c r="P96" s="59"/>
      <c r="Q96" s="59"/>
      <c r="R96" s="59"/>
      <c r="S96" s="59"/>
      <c r="T96" s="59"/>
      <c r="U96" s="55"/>
      <c r="V96" s="56"/>
      <c r="W96" s="56"/>
      <c r="X96" s="37">
        <v>35</v>
      </c>
      <c r="Y96" s="60" t="s">
        <v>91</v>
      </c>
      <c r="Z96" s="61"/>
      <c r="AA96" s="14">
        <f t="shared" ref="AA96:AA97" si="2">U96*X96</f>
        <v>0</v>
      </c>
    </row>
    <row r="97" spans="1:27" x14ac:dyDescent="0.25">
      <c r="B97" s="52">
        <v>2</v>
      </c>
      <c r="C97" s="53"/>
      <c r="D97" s="54" t="s">
        <v>92</v>
      </c>
      <c r="E97" s="53"/>
      <c r="F97" s="53"/>
      <c r="G97" s="53"/>
      <c r="H97" s="53"/>
      <c r="I97" s="53"/>
      <c r="J97" s="53"/>
      <c r="K97" s="53"/>
      <c r="L97" s="53"/>
      <c r="M97" s="54" t="s">
        <v>93</v>
      </c>
      <c r="N97" s="53"/>
      <c r="O97" s="53"/>
      <c r="P97" s="53"/>
      <c r="Q97" s="53"/>
      <c r="R97" s="53"/>
      <c r="S97" s="53"/>
      <c r="T97" s="53"/>
      <c r="U97" s="55"/>
      <c r="V97" s="56"/>
      <c r="W97" s="56"/>
      <c r="X97" s="38">
        <v>88</v>
      </c>
      <c r="Y97" s="54" t="s">
        <v>91</v>
      </c>
      <c r="Z97" s="53"/>
      <c r="AA97" s="14">
        <f t="shared" si="2"/>
        <v>0</v>
      </c>
    </row>
    <row r="98" spans="1:27" ht="11.25" customHeight="1" x14ac:dyDescent="0.25">
      <c r="B98" s="10" t="s">
        <v>106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7" t="s">
        <v>112</v>
      </c>
      <c r="V98" s="108"/>
      <c r="W98" s="108"/>
      <c r="X98" s="108"/>
      <c r="Y98" s="108"/>
      <c r="Z98" s="35"/>
      <c r="AA98" s="36">
        <f>SUM(AA96:AA97)</f>
        <v>0</v>
      </c>
    </row>
    <row r="99" spans="1:27" ht="2.85" customHeight="1" x14ac:dyDescent="0.25"/>
    <row r="100" spans="1:27" x14ac:dyDescent="0.25">
      <c r="B100" s="45" t="s">
        <v>94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.5" customHeight="1" x14ac:dyDescent="0.25"/>
    <row r="102" spans="1:27" ht="11.25" customHeight="1" x14ac:dyDescent="0.25">
      <c r="C102" s="46"/>
      <c r="D102" s="47"/>
      <c r="F102" s="46"/>
      <c r="G102" s="47"/>
      <c r="H102" s="47"/>
      <c r="I102" s="47"/>
      <c r="J102" s="48"/>
      <c r="K102" s="47"/>
      <c r="L102" s="47"/>
      <c r="M102" s="47"/>
      <c r="N102" s="47"/>
      <c r="O102" s="47"/>
      <c r="P102" s="47"/>
      <c r="Q102" s="47"/>
      <c r="R102" s="47"/>
    </row>
    <row r="103" spans="1:27" ht="12.75" customHeight="1" x14ac:dyDescent="0.25">
      <c r="M103" s="110"/>
      <c r="N103" s="95"/>
    </row>
    <row r="104" spans="1:27" ht="15" customHeight="1" x14ac:dyDescent="0.25">
      <c r="B104" s="39" t="s">
        <v>113</v>
      </c>
      <c r="C104" s="39"/>
      <c r="D104" s="39"/>
      <c r="E104" s="39"/>
      <c r="F104" s="39"/>
      <c r="G104" s="39"/>
      <c r="H104" s="39"/>
      <c r="I104" s="40">
        <f>AA98</f>
        <v>0</v>
      </c>
      <c r="J104" s="41"/>
      <c r="K104" s="41"/>
      <c r="L104" s="41"/>
      <c r="M104" s="41"/>
      <c r="N104" s="41"/>
    </row>
    <row r="105" spans="1:27" ht="15" customHeight="1" x14ac:dyDescent="0.25">
      <c r="B105" s="42" t="s">
        <v>107</v>
      </c>
      <c r="C105" s="42"/>
      <c r="D105" s="42"/>
      <c r="E105" s="42"/>
      <c r="F105" s="42"/>
      <c r="G105" s="42"/>
      <c r="H105" s="42"/>
      <c r="I105" s="22"/>
      <c r="J105" s="21"/>
      <c r="K105" s="21"/>
      <c r="L105" s="103">
        <f>I104*21%</f>
        <v>0</v>
      </c>
      <c r="M105" s="109"/>
      <c r="N105" s="109"/>
    </row>
    <row r="106" spans="1:27" ht="0" hidden="1" customHeight="1" x14ac:dyDescent="0.25">
      <c r="B106" s="23"/>
      <c r="C106" s="23"/>
      <c r="D106" s="23"/>
      <c r="E106" s="23"/>
      <c r="F106" s="23"/>
      <c r="G106" s="23"/>
      <c r="H106" s="23"/>
      <c r="I106" s="3"/>
      <c r="J106" s="3"/>
      <c r="K106" s="3"/>
      <c r="L106" s="3"/>
      <c r="M106" s="3"/>
      <c r="N106" s="3"/>
    </row>
    <row r="107" spans="1:27" ht="3" customHeight="1" x14ac:dyDescent="0.25">
      <c r="B107" s="23"/>
      <c r="C107" s="23"/>
      <c r="D107" s="23"/>
      <c r="E107" s="23"/>
      <c r="F107" s="23"/>
      <c r="G107" s="23"/>
      <c r="H107" s="23"/>
      <c r="I107" s="3"/>
      <c r="J107" s="3"/>
      <c r="K107" s="3"/>
      <c r="L107" s="3"/>
      <c r="M107" s="3"/>
      <c r="N107" s="3"/>
    </row>
    <row r="108" spans="1:27" ht="15" customHeight="1" x14ac:dyDescent="0.25">
      <c r="B108" s="42" t="s">
        <v>114</v>
      </c>
      <c r="C108" s="42"/>
      <c r="D108" s="42"/>
      <c r="E108" s="42"/>
      <c r="F108" s="42"/>
      <c r="G108" s="42"/>
      <c r="H108" s="42"/>
      <c r="I108" s="43">
        <f>SUM(I104:N107)</f>
        <v>0</v>
      </c>
      <c r="J108" s="44"/>
      <c r="K108" s="44"/>
      <c r="L108" s="44"/>
      <c r="M108" s="44"/>
      <c r="N108" s="44"/>
    </row>
    <row r="109" spans="1:27" ht="0" hidden="1" customHeight="1" x14ac:dyDescent="0.25"/>
    <row r="110" spans="1:27" ht="45" customHeight="1" x14ac:dyDescent="0.25"/>
    <row r="111" spans="1:27" x14ac:dyDescent="0.25">
      <c r="A111" s="45" t="s">
        <v>109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3" spans="3:27" ht="1.5" customHeight="1" x14ac:dyDescent="0.25"/>
    <row r="114" spans="3:27" ht="15" customHeight="1" x14ac:dyDescent="0.25">
      <c r="C114" s="39" t="s">
        <v>113</v>
      </c>
      <c r="D114" s="39"/>
      <c r="E114" s="39"/>
      <c r="F114" s="39"/>
      <c r="G114" s="39"/>
      <c r="H114" s="39"/>
      <c r="I114" s="39"/>
      <c r="J114" s="40">
        <f>I58+I85+I104</f>
        <v>0</v>
      </c>
      <c r="K114" s="41"/>
      <c r="L114" s="41"/>
      <c r="M114" s="41"/>
      <c r="N114" s="41"/>
      <c r="O114" s="41"/>
    </row>
    <row r="115" spans="3:27" ht="18.75" customHeight="1" x14ac:dyDescent="0.25">
      <c r="C115" s="42" t="s">
        <v>107</v>
      </c>
      <c r="D115" s="42"/>
      <c r="E115" s="42"/>
      <c r="F115" s="42"/>
      <c r="G115" s="42"/>
      <c r="H115" s="42"/>
      <c r="I115" s="42"/>
      <c r="J115" s="22"/>
      <c r="K115" s="21"/>
      <c r="L115" s="103">
        <f>J114*21%</f>
        <v>0</v>
      </c>
      <c r="M115" s="104"/>
      <c r="N115" s="104"/>
      <c r="O115" s="104"/>
    </row>
    <row r="116" spans="3:27" ht="15" customHeight="1" x14ac:dyDescent="0.25">
      <c r="C116" s="42" t="s">
        <v>114</v>
      </c>
      <c r="D116" s="42"/>
      <c r="E116" s="42"/>
      <c r="F116" s="42"/>
      <c r="G116" s="42"/>
      <c r="H116" s="42"/>
      <c r="I116" s="42"/>
      <c r="J116" s="43">
        <f>SUM(J114:O115)</f>
        <v>0</v>
      </c>
      <c r="K116" s="44"/>
      <c r="L116" s="44"/>
      <c r="M116" s="44"/>
      <c r="N116" s="44"/>
      <c r="O116" s="44"/>
      <c r="U116" s="29"/>
      <c r="V116" s="29"/>
      <c r="W116" s="29"/>
      <c r="X116" s="29"/>
      <c r="Y116" s="29"/>
      <c r="Z116" s="29"/>
      <c r="AA116" s="29"/>
    </row>
    <row r="117" spans="3:27" x14ac:dyDescent="0.25">
      <c r="C117" s="24"/>
      <c r="D117" s="24"/>
      <c r="E117" s="24"/>
      <c r="F117" s="24"/>
      <c r="G117" s="24"/>
      <c r="H117" s="24"/>
      <c r="I117" s="24"/>
      <c r="U117" s="102"/>
      <c r="V117" s="102"/>
      <c r="W117" s="102"/>
      <c r="X117" s="102"/>
      <c r="Y117" s="102"/>
      <c r="Z117" s="102"/>
      <c r="AA117" s="102"/>
    </row>
    <row r="125" spans="3:27" x14ac:dyDescent="0.25">
      <c r="U125" s="101" t="s">
        <v>108</v>
      </c>
      <c r="V125" s="101"/>
      <c r="W125" s="101"/>
      <c r="X125" s="101"/>
      <c r="Y125" s="101"/>
      <c r="Z125" s="101"/>
      <c r="AA125" s="101"/>
    </row>
  </sheetData>
  <sheetProtection password="F541" sheet="1" objects="1" scenarios="1" selectLockedCells="1"/>
  <mergeCells count="276">
    <mergeCell ref="U125:AA125"/>
    <mergeCell ref="C116:I116"/>
    <mergeCell ref="J116:O116"/>
    <mergeCell ref="U117:AA117"/>
    <mergeCell ref="L115:O115"/>
    <mergeCell ref="U78:Y78"/>
    <mergeCell ref="U98:Y98"/>
    <mergeCell ref="L105:N105"/>
    <mergeCell ref="M103:N103"/>
    <mergeCell ref="A111:Z111"/>
    <mergeCell ref="C114:I114"/>
    <mergeCell ref="J114:O114"/>
    <mergeCell ref="C115:I115"/>
    <mergeCell ref="B85:H85"/>
    <mergeCell ref="I85:N85"/>
    <mergeCell ref="B86:H86"/>
    <mergeCell ref="I86:N86"/>
    <mergeCell ref="B89:H89"/>
    <mergeCell ref="I89:N89"/>
    <mergeCell ref="B81:AA81"/>
    <mergeCell ref="C83:D83"/>
    <mergeCell ref="F83:I83"/>
    <mergeCell ref="J83:R83"/>
    <mergeCell ref="B93:AA93"/>
    <mergeCell ref="I9:AA9"/>
    <mergeCell ref="I10:AA10"/>
    <mergeCell ref="I11:AA11"/>
    <mergeCell ref="B14:AA14"/>
    <mergeCell ref="P2:X2"/>
    <mergeCell ref="P1:X1"/>
    <mergeCell ref="P3:X3"/>
    <mergeCell ref="I6:AA6"/>
    <mergeCell ref="I7:AA7"/>
    <mergeCell ref="I8:AA8"/>
    <mergeCell ref="B16:C16"/>
    <mergeCell ref="D16:L16"/>
    <mergeCell ref="M16:T16"/>
    <mergeCell ref="U16:W16"/>
    <mergeCell ref="Y16:Z16"/>
    <mergeCell ref="B15:C15"/>
    <mergeCell ref="D15:L15"/>
    <mergeCell ref="M15:T15"/>
    <mergeCell ref="U15:W15"/>
    <mergeCell ref="Y15:Z15"/>
    <mergeCell ref="B18:C18"/>
    <mergeCell ref="D18:L18"/>
    <mergeCell ref="M18:T18"/>
    <mergeCell ref="U18:W18"/>
    <mergeCell ref="Y18:Z18"/>
    <mergeCell ref="B17:C17"/>
    <mergeCell ref="D17:L17"/>
    <mergeCell ref="M17:T17"/>
    <mergeCell ref="U17:W17"/>
    <mergeCell ref="Y17:Z17"/>
    <mergeCell ref="B20:C20"/>
    <mergeCell ref="D20:L20"/>
    <mergeCell ref="M20:T20"/>
    <mergeCell ref="U20:W20"/>
    <mergeCell ref="Y20:Z20"/>
    <mergeCell ref="B19:C19"/>
    <mergeCell ref="D19:L19"/>
    <mergeCell ref="M19:T19"/>
    <mergeCell ref="U19:W19"/>
    <mergeCell ref="Y19:Z19"/>
    <mergeCell ref="B22:C22"/>
    <mergeCell ref="D22:L22"/>
    <mergeCell ref="M22:T22"/>
    <mergeCell ref="U22:W22"/>
    <mergeCell ref="Y22:Z22"/>
    <mergeCell ref="B21:C21"/>
    <mergeCell ref="D21:L21"/>
    <mergeCell ref="M21:T21"/>
    <mergeCell ref="U21:W21"/>
    <mergeCell ref="Y21:Z21"/>
    <mergeCell ref="B24:C24"/>
    <mergeCell ref="D24:L24"/>
    <mergeCell ref="M24:T24"/>
    <mergeCell ref="U24:W24"/>
    <mergeCell ref="Y24:Z24"/>
    <mergeCell ref="B23:C23"/>
    <mergeCell ref="D23:L23"/>
    <mergeCell ref="M23:T23"/>
    <mergeCell ref="U23:W23"/>
    <mergeCell ref="Y23:Z23"/>
    <mergeCell ref="B26:C26"/>
    <mergeCell ref="D26:L26"/>
    <mergeCell ref="M26:T26"/>
    <mergeCell ref="U26:W26"/>
    <mergeCell ref="Y26:Z26"/>
    <mergeCell ref="B25:C25"/>
    <mergeCell ref="D25:L25"/>
    <mergeCell ref="M25:T25"/>
    <mergeCell ref="U25:W25"/>
    <mergeCell ref="Y25:Z25"/>
    <mergeCell ref="B28:C28"/>
    <mergeCell ref="D28:L28"/>
    <mergeCell ref="M28:T28"/>
    <mergeCell ref="U28:W28"/>
    <mergeCell ref="Y28:Z28"/>
    <mergeCell ref="B27:C27"/>
    <mergeCell ref="D27:L27"/>
    <mergeCell ref="M27:T27"/>
    <mergeCell ref="U27:W27"/>
    <mergeCell ref="Y27:Z27"/>
    <mergeCell ref="B30:C30"/>
    <mergeCell ref="D30:L30"/>
    <mergeCell ref="M30:T30"/>
    <mergeCell ref="U30:W30"/>
    <mergeCell ref="Y30:Z30"/>
    <mergeCell ref="B29:C29"/>
    <mergeCell ref="D29:L29"/>
    <mergeCell ref="M29:T29"/>
    <mergeCell ref="U29:W29"/>
    <mergeCell ref="Y29:Z29"/>
    <mergeCell ref="B32:C32"/>
    <mergeCell ref="D32:L32"/>
    <mergeCell ref="M32:T32"/>
    <mergeCell ref="U32:W32"/>
    <mergeCell ref="Y32:Z32"/>
    <mergeCell ref="B31:C31"/>
    <mergeCell ref="D31:L31"/>
    <mergeCell ref="M31:T31"/>
    <mergeCell ref="U31:W31"/>
    <mergeCell ref="Y31:Z31"/>
    <mergeCell ref="B34:C34"/>
    <mergeCell ref="D34:L34"/>
    <mergeCell ref="M34:T34"/>
    <mergeCell ref="U34:W34"/>
    <mergeCell ref="Y34:Z34"/>
    <mergeCell ref="B33:C33"/>
    <mergeCell ref="D33:L33"/>
    <mergeCell ref="M33:T33"/>
    <mergeCell ref="U33:W33"/>
    <mergeCell ref="Y33:Z33"/>
    <mergeCell ref="B36:C36"/>
    <mergeCell ref="D36:L36"/>
    <mergeCell ref="M36:T36"/>
    <mergeCell ref="U36:W36"/>
    <mergeCell ref="Y36:Z36"/>
    <mergeCell ref="B35:C35"/>
    <mergeCell ref="D35:L35"/>
    <mergeCell ref="M35:T35"/>
    <mergeCell ref="U35:W35"/>
    <mergeCell ref="Y35:Z35"/>
    <mergeCell ref="B38:C38"/>
    <mergeCell ref="D38:L38"/>
    <mergeCell ref="M38:T38"/>
    <mergeCell ref="U38:W38"/>
    <mergeCell ref="Y38:Z38"/>
    <mergeCell ref="B37:C37"/>
    <mergeCell ref="D37:L37"/>
    <mergeCell ref="M37:T37"/>
    <mergeCell ref="U37:W37"/>
    <mergeCell ref="Y37:Z37"/>
    <mergeCell ref="B40:C40"/>
    <mergeCell ref="D40:L40"/>
    <mergeCell ref="M40:T40"/>
    <mergeCell ref="U40:W40"/>
    <mergeCell ref="Y40:Z40"/>
    <mergeCell ref="B39:C39"/>
    <mergeCell ref="D39:L39"/>
    <mergeCell ref="M39:T39"/>
    <mergeCell ref="U39:W39"/>
    <mergeCell ref="Y39:Z39"/>
    <mergeCell ref="B42:C42"/>
    <mergeCell ref="D42:L42"/>
    <mergeCell ref="M42:T42"/>
    <mergeCell ref="U42:W42"/>
    <mergeCell ref="Y42:Z42"/>
    <mergeCell ref="B41:C41"/>
    <mergeCell ref="D41:L41"/>
    <mergeCell ref="M41:T41"/>
    <mergeCell ref="U41:W41"/>
    <mergeCell ref="Y41:Z41"/>
    <mergeCell ref="B44:C44"/>
    <mergeCell ref="D44:L44"/>
    <mergeCell ref="M44:T44"/>
    <mergeCell ref="U44:W44"/>
    <mergeCell ref="Y44:Z44"/>
    <mergeCell ref="B43:C43"/>
    <mergeCell ref="D43:L43"/>
    <mergeCell ref="M43:T43"/>
    <mergeCell ref="U43:W43"/>
    <mergeCell ref="Y43:Z43"/>
    <mergeCell ref="B46:C46"/>
    <mergeCell ref="D46:L46"/>
    <mergeCell ref="M46:T46"/>
    <mergeCell ref="U46:W46"/>
    <mergeCell ref="Y46:Z46"/>
    <mergeCell ref="B45:C45"/>
    <mergeCell ref="D45:L45"/>
    <mergeCell ref="M45:T45"/>
    <mergeCell ref="U45:W45"/>
    <mergeCell ref="Y45:Z45"/>
    <mergeCell ref="B48:C48"/>
    <mergeCell ref="D48:L48"/>
    <mergeCell ref="M48:T48"/>
    <mergeCell ref="U48:W48"/>
    <mergeCell ref="Y48:Z48"/>
    <mergeCell ref="B47:C47"/>
    <mergeCell ref="D47:L47"/>
    <mergeCell ref="M47:T47"/>
    <mergeCell ref="U47:W47"/>
    <mergeCell ref="Y47:Z47"/>
    <mergeCell ref="B50:C50"/>
    <mergeCell ref="D50:L50"/>
    <mergeCell ref="M50:T50"/>
    <mergeCell ref="U50:W50"/>
    <mergeCell ref="Y50:Z50"/>
    <mergeCell ref="B49:C49"/>
    <mergeCell ref="D49:L49"/>
    <mergeCell ref="M49:T49"/>
    <mergeCell ref="U49:W49"/>
    <mergeCell ref="Y49:Z49"/>
    <mergeCell ref="B54:AA54"/>
    <mergeCell ref="C56:D56"/>
    <mergeCell ref="F56:S56"/>
    <mergeCell ref="B51:C51"/>
    <mergeCell ref="D51:L51"/>
    <mergeCell ref="M51:T51"/>
    <mergeCell ref="U51:W51"/>
    <mergeCell ref="Y51:Z51"/>
    <mergeCell ref="U52:Z52"/>
    <mergeCell ref="B58:H58"/>
    <mergeCell ref="I58:N58"/>
    <mergeCell ref="B61:H61"/>
    <mergeCell ref="I61:N61"/>
    <mergeCell ref="B72:AA72"/>
    <mergeCell ref="C60:H60"/>
    <mergeCell ref="I60:N60"/>
    <mergeCell ref="B57:H57"/>
    <mergeCell ref="I57:N57"/>
    <mergeCell ref="B75:C75"/>
    <mergeCell ref="D75:L75"/>
    <mergeCell ref="M75:T75"/>
    <mergeCell ref="U75:W75"/>
    <mergeCell ref="Y75:Z75"/>
    <mergeCell ref="B74:C74"/>
    <mergeCell ref="D74:L74"/>
    <mergeCell ref="M74:T74"/>
    <mergeCell ref="U74:W74"/>
    <mergeCell ref="Y74:Z74"/>
    <mergeCell ref="B77:C77"/>
    <mergeCell ref="D77:L77"/>
    <mergeCell ref="M77:T77"/>
    <mergeCell ref="U77:W77"/>
    <mergeCell ref="Y77:Z77"/>
    <mergeCell ref="B76:C76"/>
    <mergeCell ref="D76:L76"/>
    <mergeCell ref="M76:T76"/>
    <mergeCell ref="U76:W76"/>
    <mergeCell ref="Y76:Z76"/>
    <mergeCell ref="B95:C95"/>
    <mergeCell ref="D95:L95"/>
    <mergeCell ref="M95:T95"/>
    <mergeCell ref="U95:W95"/>
    <mergeCell ref="Y95:Z95"/>
    <mergeCell ref="B97:C97"/>
    <mergeCell ref="D97:L97"/>
    <mergeCell ref="M97:T97"/>
    <mergeCell ref="U97:W97"/>
    <mergeCell ref="Y97:Z97"/>
    <mergeCell ref="D96:L96"/>
    <mergeCell ref="M96:T96"/>
    <mergeCell ref="U96:W96"/>
    <mergeCell ref="Y96:Z96"/>
    <mergeCell ref="B96:C96"/>
    <mergeCell ref="B104:H104"/>
    <mergeCell ref="I104:N104"/>
    <mergeCell ref="B105:H105"/>
    <mergeCell ref="B108:H108"/>
    <mergeCell ref="I108:N108"/>
    <mergeCell ref="B100:AA100"/>
    <mergeCell ref="C102:D102"/>
    <mergeCell ref="F102:I102"/>
    <mergeCell ref="J102:R102"/>
  </mergeCells>
  <pageMargins left="0" right="0" top="0" bottom="0" header="0" footer="0"/>
  <pageSetup paperSize="9" scale="65" orientation="portrait" useFirstPageNumber="1" horizontalDpi="300" verticalDpi="300" r:id="rId1"/>
  <headerFooter scaleWithDoc="0" alignWithMargins="0"/>
  <rowBreaks count="1" manualBreakCount="1">
    <brk id="70" max="26" man="1"/>
  </rowBreaks>
  <colBreaks count="1" manualBreakCount="1">
    <brk id="2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Sladký</dc:creator>
  <cp:lastModifiedBy>Zdeněk Sladký</cp:lastModifiedBy>
  <cp:lastPrinted>2021-02-19T12:58:37Z</cp:lastPrinted>
  <dcterms:created xsi:type="dcterms:W3CDTF">2021-02-03T14:09:53Z</dcterms:created>
  <dcterms:modified xsi:type="dcterms:W3CDTF">2021-04-12T12:26:07Z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